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 Consulting Services\Worker's Compensation\"/>
    </mc:Choice>
  </mc:AlternateContent>
  <xr:revisionPtr revIDLastSave="0" documentId="13_ncr:1_{F2ECA108-C51F-4D99-A138-39B3AADF0B05}" xr6:coauthVersionLast="47" xr6:coauthVersionMax="47" xr10:uidLastSave="{00000000-0000-0000-0000-000000000000}"/>
  <workbookProtection workbookAlgorithmName="SHA-512" workbookHashValue="tddq+od9zgmaOmzeDoCWt7S8J6R+T17v+f5SBq3z36OAp+0g4MS4EUtVKULr4I7f3kX01mHNZw83puoQAaWS/A==" workbookSaltValue="9jjt5kme/EQpLeZ4A9z5vQ==" workbookSpinCount="100000" lockStructure="1"/>
  <bookViews>
    <workbookView xWindow="-120" yWindow="-120" windowWidth="29040" windowHeight="15840" xr2:uid="{2F6AE739-B4F6-46FC-A178-385B48DA5D6F}"/>
  </bookViews>
  <sheets>
    <sheet name="TTD" sheetId="1" r:id="rId1"/>
    <sheet name="TP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L2" i="1"/>
  <c r="F12" i="2" l="1"/>
  <c r="F12" i="1"/>
  <c r="H67" i="2" l="1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L5" i="2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L5" i="1"/>
  <c r="G38" i="1" s="1"/>
  <c r="H38" i="1" s="1"/>
</calcChain>
</file>

<file path=xl/sharedStrings.xml><?xml version="1.0" encoding="utf-8"?>
<sst xmlns="http://schemas.openxmlformats.org/spreadsheetml/2006/main" count="54" uniqueCount="27">
  <si>
    <t>Temporary Total Disability Reporting</t>
  </si>
  <si>
    <t>Please notify HR immediately upon the employee's return to work from TTD.  Failure to do so will result in overpayment of benefits.</t>
  </si>
  <si>
    <t>EMPLOYEE:</t>
  </si>
  <si>
    <t>CWID:</t>
  </si>
  <si>
    <r>
      <t>AWW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</si>
  <si>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Enter dates here:</t>
  </si>
  <si>
    <t>List dates of waiting period (first three full days missed, following date of injury, due to WC)</t>
  </si>
  <si>
    <t>FMLA Provided (Y/N):</t>
  </si>
  <si>
    <t>Injury Date:</t>
  </si>
  <si>
    <t>FTE:</t>
  </si>
  <si>
    <t>Hourly Rate:</t>
  </si>
  <si>
    <t>Week Start:</t>
  </si>
  <si>
    <t>Week End:</t>
  </si>
  <si>
    <r>
      <t>Hours Worked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</si>
  <si>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t>Leave not associated with workcomp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</si>
  <si>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r>
      <t>Full Calendar Days Missed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:</t>
    </r>
  </si>
  <si>
    <t>TTD Variable:</t>
  </si>
  <si>
    <r>
      <t>Broadspire Payment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:</t>
    </r>
  </si>
  <si>
    <t>Leave to Report:</t>
  </si>
  <si>
    <r>
      <t>1</t>
    </r>
    <r>
      <rPr>
        <sz val="11"/>
        <color theme="1"/>
        <rFont val="Calibri"/>
        <family val="2"/>
        <scheme val="minor"/>
      </rPr>
      <t>Please contact OSU Human Resources for AWW as calculated by Broadspire.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</si>
  <si>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If hours worked are reported beyond the first week of TTD, please contact the Absence Management Specialist using the contact information below.</t>
    </r>
  </si>
  <si>
    <t>Note: Employees who continue to work while receiving partial Broadspire payments should be calculated on the TPD sheet in this workbook.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</si>
  <si>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Any leave use that is not associated with the WC injury/illness.  Examples: Administrative leave, funeral leave, annual Leave, sick leave for dependents, sick leave for illnesses unrelated to or not qualified for WC payments from Broadspire.</t>
    </r>
  </si>
  <si>
    <r>
      <t>4</t>
    </r>
    <r>
      <rPr>
        <sz val="11"/>
        <color theme="1"/>
        <rFont val="Calibri"/>
        <family val="2"/>
        <scheme val="minor"/>
      </rPr>
      <t>Do NOT include the three full days of the waiting period. Example: If an employee is injured on a Tuesday, the waiting period would be Wed, Thurs, Fri, and the full calendar days missed would be Saturday and Sunday (2 days).</t>
    </r>
  </si>
  <si>
    <r>
      <t>5</t>
    </r>
    <r>
      <rPr>
        <sz val="11"/>
        <color theme="1"/>
        <rFont val="Calibri"/>
        <family val="2"/>
        <scheme val="minor"/>
      </rPr>
      <t>For monthly employees, a negative ENP of this amount will also be required to ensure that the employee is not overpaid for the month. Please consult the Absence Management Specialist.</t>
    </r>
  </si>
  <si>
    <t>PLEASE NOTE, MOST FIELDS NEED TO BE FILLED IN FOR CALCULATION TO WORK.</t>
  </si>
  <si>
    <t>Questions?  Please contact OSU HR/Workers' Compensation at (405) 744-7401.  Or email workerscomp@okstate.edu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</si>
</sst>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25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4" fontId="0" fillId="0" borderId="0" xfId="2" applyFont="1" applyProtection="1">
      <protection hidden="1"/>
    </xf>
    <xf numFmtId="0" fontId="0" fillId="0" borderId="3" xfId="0" applyBorder="1"/>
    <xf numFmtId="0" fontId="0" fillId="0" borderId="6" xfId="0" applyBorder="1"/>
    <xf numFmtId="2" fontId="0" fillId="0" borderId="0" xfId="0" applyNumberFormat="1" applyProtection="1">
      <protection hidden="1"/>
    </xf>
    <xf numFmtId="0" fontId="0" fillId="3" borderId="8" xfId="0" applyFill="1" applyBorder="1"/>
    <xf numFmtId="43" fontId="0" fillId="0" borderId="0" xfId="1" applyFont="1" applyAlignment="1" applyProtection="1">
      <alignment horizontal="center"/>
      <protection hidden="1"/>
    </xf>
    <xf numFmtId="44" fontId="2" fillId="0" borderId="0" xfId="2" applyFont="1" applyProtection="1">
      <protection hidden="1"/>
    </xf>
    <xf numFmtId="0" fontId="2" fillId="0" borderId="0" xfId="0" applyFont="1" applyProtection="1"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44" fontId="2" fillId="0" borderId="0" xfId="2" applyFont="1" applyFill="1" applyBorder="1" applyAlignment="1" applyProtection="1">
      <alignment horizontal="center"/>
      <protection locked="0"/>
    </xf>
    <xf numFmtId="44" fontId="0" fillId="2" borderId="1" xfId="2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3" borderId="0" xfId="0" applyNumberFormat="1" applyFill="1"/>
    <xf numFmtId="14" fontId="0" fillId="3" borderId="11" xfId="0" applyNumberFormat="1" applyFill="1" applyBorder="1"/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43" fontId="0" fillId="4" borderId="0" xfId="1" applyFont="1" applyFill="1" applyAlignment="1" applyProtection="1">
      <alignment horizontal="right"/>
      <protection hidden="1"/>
    </xf>
    <xf numFmtId="14" fontId="0" fillId="3" borderId="12" xfId="0" applyNumberFormat="1" applyFill="1" applyBorder="1"/>
    <xf numFmtId="0" fontId="5" fillId="0" borderId="0" xfId="0" applyFont="1" applyProtection="1">
      <protection locked="0" hidden="1"/>
    </xf>
    <xf numFmtId="0" fontId="5" fillId="0" borderId="0" xfId="0" applyFont="1" applyProtection="1">
      <protection hidden="1"/>
    </xf>
    <xf numFmtId="44" fontId="6" fillId="0" borderId="0" xfId="0" applyNumberFormat="1" applyFont="1" applyProtection="1">
      <protection hidden="1"/>
    </xf>
    <xf numFmtId="44" fontId="2" fillId="2" borderId="1" xfId="2" applyFont="1" applyFill="1" applyBorder="1" applyProtection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8" fontId="2" fillId="2" borderId="9" xfId="0" applyNumberFormat="1" applyFont="1" applyFill="1" applyBorder="1" applyAlignment="1" applyProtection="1">
      <alignment horizontal="center"/>
      <protection locked="0"/>
    </xf>
    <xf numFmtId="8" fontId="2" fillId="2" borderId="10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4" fontId="0" fillId="2" borderId="1" xfId="2" applyNumberFormat="1" applyFont="1" applyFill="1" applyBorder="1" applyAlignment="1" applyProtection="1">
      <alignment horizontal="center"/>
      <protection locked="0"/>
    </xf>
    <xf numFmtId="8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DDA2-705F-47DF-BA7F-A63F9E1868B5}">
  <sheetPr>
    <tabColor rgb="FFFFFF00"/>
  </sheetPr>
  <dimension ref="A1:O84"/>
  <sheetViews>
    <sheetView tabSelected="1" workbookViewId="0">
      <selection activeCell="K14" sqref="K14"/>
    </sheetView>
  </sheetViews>
  <sheetFormatPr defaultRowHeight="15" x14ac:dyDescent="0.25"/>
  <cols>
    <col min="1" max="1" width="10.5703125" customWidth="1"/>
    <col min="2" max="2" width="11.42578125" customWidth="1"/>
    <col min="3" max="3" width="9.28515625" bestFit="1" customWidth="1"/>
    <col min="4" max="4" width="14.85546875" bestFit="1" customWidth="1"/>
    <col min="5" max="5" width="12.28515625" customWidth="1"/>
    <col min="6" max="6" width="10.7109375" bestFit="1" customWidth="1"/>
    <col min="7" max="7" width="11.28515625" bestFit="1" customWidth="1"/>
    <col min="9" max="9" width="16" customWidth="1"/>
    <col min="10" max="10" width="10.42578125" customWidth="1"/>
    <col min="12" max="12" width="8.5703125" bestFit="1" customWidth="1"/>
    <col min="13" max="13" width="4" customWidth="1"/>
    <col min="14" max="14" width="9.140625" bestFit="1" customWidth="1"/>
    <col min="15" max="15" width="8.5703125" customWidth="1"/>
  </cols>
  <sheetData>
    <row r="1" spans="1:1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L2" s="1">
        <f>ROUND(M2*N2,2)</f>
        <v>726.82</v>
      </c>
      <c r="M2">
        <v>0.7</v>
      </c>
      <c r="N2" s="50">
        <v>1038.31</v>
      </c>
      <c r="O2" s="2">
        <v>45292</v>
      </c>
    </row>
    <row r="3" spans="1:15" ht="15.75" thickBot="1" x14ac:dyDescent="0.3">
      <c r="A3" s="3"/>
      <c r="B3" s="3"/>
      <c r="C3" s="3"/>
      <c r="D3" s="3"/>
      <c r="E3" s="3"/>
      <c r="F3" s="4"/>
      <c r="G3" s="5"/>
      <c r="H3" s="5"/>
      <c r="I3" s="6"/>
      <c r="J3" s="6"/>
      <c r="K3" s="5"/>
      <c r="L3" s="1">
        <f>ROUND(M3*N3,2)</f>
        <v>690.8</v>
      </c>
      <c r="M3">
        <v>0.7</v>
      </c>
      <c r="N3" s="52">
        <v>986.86</v>
      </c>
      <c r="O3" s="2">
        <v>44927</v>
      </c>
    </row>
    <row r="4" spans="1:15" x14ac:dyDescent="0.25">
      <c r="A4" s="7" t="s">
        <v>2</v>
      </c>
      <c r="B4" s="44"/>
      <c r="C4" s="44"/>
      <c r="D4" s="45"/>
      <c r="E4" s="3"/>
      <c r="F4" s="4"/>
      <c r="G4" s="5"/>
      <c r="H4" s="5"/>
      <c r="I4" s="6"/>
      <c r="J4" s="6"/>
      <c r="K4" s="5"/>
      <c r="L4" s="1">
        <f>ROUND(M4*N4,2)</f>
        <v>667.23</v>
      </c>
      <c r="M4">
        <v>0.7</v>
      </c>
      <c r="N4" s="52">
        <v>953.18</v>
      </c>
      <c r="O4" s="2">
        <v>44562</v>
      </c>
    </row>
    <row r="5" spans="1:15" x14ac:dyDescent="0.25">
      <c r="A5" s="8" t="s">
        <v>3</v>
      </c>
      <c r="B5" s="46"/>
      <c r="C5" s="46"/>
      <c r="D5" s="47"/>
      <c r="E5" s="3"/>
      <c r="F5" s="4"/>
      <c r="G5" s="5"/>
      <c r="H5" s="5"/>
      <c r="I5" s="6"/>
      <c r="J5" s="6"/>
      <c r="K5" s="5"/>
      <c r="L5" s="9">
        <f>ROUND(IF(F10&gt;=O2,L2,IF(F10&gt;=O3,L3,IF(F10&gt;=O4,L4))),2)</f>
        <v>0</v>
      </c>
    </row>
    <row r="6" spans="1:15" ht="18" thickBot="1" x14ac:dyDescent="0.3">
      <c r="A6" s="10" t="s">
        <v>4</v>
      </c>
      <c r="B6" s="48"/>
      <c r="C6" s="48"/>
      <c r="D6" s="49"/>
      <c r="E6" s="3"/>
      <c r="F6" s="11"/>
      <c r="G6" s="5"/>
      <c r="H6" s="5"/>
      <c r="I6" s="6"/>
      <c r="J6" s="6"/>
      <c r="K6" s="5"/>
    </row>
    <row r="7" spans="1:15" x14ac:dyDescent="0.25">
      <c r="A7" s="3"/>
      <c r="B7" s="3"/>
      <c r="C7" s="3"/>
      <c r="D7" s="3"/>
      <c r="E7" s="3"/>
      <c r="F7" s="4"/>
      <c r="G7" s="5"/>
      <c r="H7" s="5"/>
      <c r="I7" s="12" t="s">
        <v>5</v>
      </c>
      <c r="J7" s="6"/>
      <c r="K7" s="5"/>
    </row>
    <row r="8" spans="1:15" x14ac:dyDescent="0.25">
      <c r="A8" s="13" t="s">
        <v>6</v>
      </c>
      <c r="B8" s="13"/>
      <c r="C8" s="13"/>
      <c r="D8" s="13"/>
      <c r="E8" s="13"/>
      <c r="F8" s="14"/>
      <c r="G8" s="15"/>
      <c r="H8" s="15"/>
      <c r="I8" s="51"/>
    </row>
    <row r="9" spans="1:15" x14ac:dyDescent="0.25">
      <c r="A9" s="3"/>
      <c r="B9" s="3"/>
      <c r="C9" s="3"/>
      <c r="D9" s="3"/>
      <c r="E9" s="3"/>
      <c r="F9" s="4"/>
      <c r="G9" s="5"/>
      <c r="H9" s="5"/>
      <c r="I9" s="51"/>
      <c r="J9" s="6"/>
      <c r="K9" s="5"/>
    </row>
    <row r="10" spans="1:15" x14ac:dyDescent="0.25">
      <c r="A10" s="13" t="s">
        <v>7</v>
      </c>
      <c r="B10" s="35"/>
      <c r="C10" s="17"/>
      <c r="E10" s="36" t="s">
        <v>8</v>
      </c>
      <c r="F10" s="18"/>
      <c r="G10" s="5"/>
      <c r="H10" s="5"/>
      <c r="I10" s="51"/>
      <c r="J10" s="6"/>
      <c r="K10" s="5"/>
    </row>
    <row r="12" spans="1:15" x14ac:dyDescent="0.25">
      <c r="B12" s="34" t="s">
        <v>9</v>
      </c>
      <c r="C12" s="19"/>
      <c r="E12" s="33" t="s">
        <v>10</v>
      </c>
      <c r="F12" s="32">
        <f>SUM(B6/40)</f>
        <v>0</v>
      </c>
    </row>
    <row r="14" spans="1:15" ht="57" customHeight="1" x14ac:dyDescent="0.25">
      <c r="A14" s="20" t="s">
        <v>11</v>
      </c>
      <c r="B14" s="21" t="s">
        <v>12</v>
      </c>
      <c r="C14" s="20" t="s">
        <v>13</v>
      </c>
      <c r="D14" s="20" t="s">
        <v>14</v>
      </c>
      <c r="E14" s="20" t="s">
        <v>15</v>
      </c>
      <c r="F14" s="20" t="s">
        <v>16</v>
      </c>
      <c r="G14" s="20" t="s">
        <v>17</v>
      </c>
      <c r="H14" s="20" t="s">
        <v>18</v>
      </c>
    </row>
    <row r="15" spans="1:15" x14ac:dyDescent="0.25">
      <c r="A15" s="22">
        <v>45130</v>
      </c>
      <c r="B15" s="23">
        <v>45136</v>
      </c>
      <c r="C15" s="24"/>
      <c r="D15" s="24"/>
      <c r="E15" s="25"/>
      <c r="F15" s="9">
        <f>ROUND(E15/7,2)</f>
        <v>0</v>
      </c>
      <c r="G15" s="26">
        <f>IF(OR($B$6="",F$10="",F$12="",C15="",D15="",E15=""),,IF(($B$6*0.7*F15)&gt;$L$5,$L$5,$B$6*0.7*F15))</f>
        <v>0</v>
      </c>
      <c r="H15" s="27">
        <f>IF(OR($B$6="",F$10="",F$12="",C15="",D15="",E15=""),,IF(((($B$6-G15)/F$12)-C15-D15)&lt;0,"0.00",MROUND(((($B$6-G15)/F$12)-C15-D15),0.25)))</f>
        <v>0</v>
      </c>
    </row>
    <row r="16" spans="1:15" x14ac:dyDescent="0.25">
      <c r="A16" s="22">
        <v>45137</v>
      </c>
      <c r="B16" s="28">
        <v>45143</v>
      </c>
      <c r="C16" s="24"/>
      <c r="D16" s="24"/>
      <c r="E16" s="25"/>
      <c r="F16" s="9">
        <f t="shared" ref="F16:F67" si="0">ROUND(E16/7,2)</f>
        <v>0</v>
      </c>
      <c r="G16" s="26">
        <f t="shared" ref="G16:G67" si="1">IF(OR($B$6="",F$10="",F$12="",C16="",D16="",E16=""),,IF(($B$6*0.7*F16)&gt;$L$5,$L$5,$B$6*0.7*F16))</f>
        <v>0</v>
      </c>
      <c r="H16" s="27">
        <f t="shared" ref="H16:H67" si="2">IF(OR($B$6="",F$10="",F$12="",C16="",D16="",E16=""),,IF(((($B$6-G16)/F$12)-C16-D16)&lt;0,"0.00",MROUND(((($B$6-G16)/F$12)-C16-D16),0.25)))</f>
        <v>0</v>
      </c>
    </row>
    <row r="17" spans="1:11" x14ac:dyDescent="0.25">
      <c r="A17" s="22">
        <v>45144</v>
      </c>
      <c r="B17" s="28">
        <v>45150</v>
      </c>
      <c r="C17" s="24"/>
      <c r="D17" s="24"/>
      <c r="E17" s="25"/>
      <c r="F17" s="9">
        <f t="shared" si="0"/>
        <v>0</v>
      </c>
      <c r="G17" s="26">
        <f t="shared" si="1"/>
        <v>0</v>
      </c>
      <c r="H17" s="27">
        <f t="shared" si="2"/>
        <v>0</v>
      </c>
    </row>
    <row r="18" spans="1:11" x14ac:dyDescent="0.25">
      <c r="A18" s="22">
        <v>45151</v>
      </c>
      <c r="B18" s="28">
        <v>45157</v>
      </c>
      <c r="C18" s="24"/>
      <c r="D18" s="24"/>
      <c r="E18" s="25"/>
      <c r="F18" s="9">
        <f t="shared" si="0"/>
        <v>0</v>
      </c>
      <c r="G18" s="26">
        <f t="shared" si="1"/>
        <v>0</v>
      </c>
      <c r="H18" s="27">
        <f t="shared" si="2"/>
        <v>0</v>
      </c>
    </row>
    <row r="19" spans="1:11" x14ac:dyDescent="0.25">
      <c r="A19" s="22">
        <v>45158</v>
      </c>
      <c r="B19" s="28">
        <v>45164</v>
      </c>
      <c r="C19" s="24"/>
      <c r="D19" s="24"/>
      <c r="E19" s="25"/>
      <c r="F19" s="9">
        <f t="shared" si="0"/>
        <v>0</v>
      </c>
      <c r="G19" s="26">
        <f t="shared" si="1"/>
        <v>0</v>
      </c>
      <c r="H19" s="27">
        <f t="shared" si="2"/>
        <v>0</v>
      </c>
    </row>
    <row r="20" spans="1:11" x14ac:dyDescent="0.25">
      <c r="A20" s="22">
        <v>45165</v>
      </c>
      <c r="B20" s="28">
        <v>45171</v>
      </c>
      <c r="C20" s="24"/>
      <c r="D20" s="24"/>
      <c r="E20" s="25"/>
      <c r="F20" s="9">
        <f t="shared" si="0"/>
        <v>0</v>
      </c>
      <c r="G20" s="26">
        <f t="shared" si="1"/>
        <v>0</v>
      </c>
      <c r="H20" s="27">
        <f t="shared" si="2"/>
        <v>0</v>
      </c>
      <c r="K20" s="25"/>
    </row>
    <row r="21" spans="1:11" x14ac:dyDescent="0.25">
      <c r="A21" s="22">
        <v>45172</v>
      </c>
      <c r="B21" s="28">
        <v>45178</v>
      </c>
      <c r="C21" s="24"/>
      <c r="D21" s="24"/>
      <c r="E21" s="25"/>
      <c r="F21" s="9">
        <f t="shared" si="0"/>
        <v>0</v>
      </c>
      <c r="G21" s="26">
        <f t="shared" si="1"/>
        <v>0</v>
      </c>
      <c r="H21" s="27">
        <f t="shared" si="2"/>
        <v>0</v>
      </c>
    </row>
    <row r="22" spans="1:11" x14ac:dyDescent="0.25">
      <c r="A22" s="22">
        <v>45179</v>
      </c>
      <c r="B22" s="28">
        <v>45185</v>
      </c>
      <c r="C22" s="24"/>
      <c r="D22" s="24"/>
      <c r="E22" s="25"/>
      <c r="F22" s="9">
        <f t="shared" si="0"/>
        <v>0</v>
      </c>
      <c r="G22" s="26">
        <f t="shared" si="1"/>
        <v>0</v>
      </c>
      <c r="H22" s="27">
        <f t="shared" si="2"/>
        <v>0</v>
      </c>
    </row>
    <row r="23" spans="1:11" x14ac:dyDescent="0.25">
      <c r="A23" s="22">
        <v>45186</v>
      </c>
      <c r="B23" s="28">
        <v>45192</v>
      </c>
      <c r="C23" s="24"/>
      <c r="D23" s="24"/>
      <c r="E23" s="25"/>
      <c r="F23" s="9">
        <f t="shared" si="0"/>
        <v>0</v>
      </c>
      <c r="G23" s="26">
        <f t="shared" si="1"/>
        <v>0</v>
      </c>
      <c r="H23" s="27">
        <f t="shared" si="2"/>
        <v>0</v>
      </c>
    </row>
    <row r="24" spans="1:11" x14ac:dyDescent="0.25">
      <c r="A24" s="22">
        <v>45193</v>
      </c>
      <c r="B24" s="28">
        <v>45199</v>
      </c>
      <c r="C24" s="24"/>
      <c r="D24" s="24"/>
      <c r="E24" s="25"/>
      <c r="F24" s="9">
        <f t="shared" si="0"/>
        <v>0</v>
      </c>
      <c r="G24" s="26">
        <f t="shared" si="1"/>
        <v>0</v>
      </c>
      <c r="H24" s="27">
        <f t="shared" si="2"/>
        <v>0</v>
      </c>
    </row>
    <row r="25" spans="1:11" x14ac:dyDescent="0.25">
      <c r="A25" s="22">
        <v>45200</v>
      </c>
      <c r="B25" s="28">
        <v>45206</v>
      </c>
      <c r="C25" s="24"/>
      <c r="D25" s="24"/>
      <c r="E25" s="25"/>
      <c r="F25" s="9">
        <f t="shared" si="0"/>
        <v>0</v>
      </c>
      <c r="G25" s="26">
        <f t="shared" si="1"/>
        <v>0</v>
      </c>
      <c r="H25" s="27">
        <f t="shared" si="2"/>
        <v>0</v>
      </c>
    </row>
    <row r="26" spans="1:11" x14ac:dyDescent="0.25">
      <c r="A26" s="22">
        <v>45207</v>
      </c>
      <c r="B26" s="28">
        <v>45213</v>
      </c>
      <c r="C26" s="24"/>
      <c r="D26" s="24"/>
      <c r="E26" s="25"/>
      <c r="F26" s="9">
        <f t="shared" si="0"/>
        <v>0</v>
      </c>
      <c r="G26" s="26">
        <f t="shared" si="1"/>
        <v>0</v>
      </c>
      <c r="H26" s="27">
        <f t="shared" si="2"/>
        <v>0</v>
      </c>
    </row>
    <row r="27" spans="1:11" x14ac:dyDescent="0.25">
      <c r="A27" s="22">
        <v>45214</v>
      </c>
      <c r="B27" s="28">
        <v>45220</v>
      </c>
      <c r="C27" s="24"/>
      <c r="D27" s="24"/>
      <c r="E27" s="25"/>
      <c r="F27" s="9">
        <f t="shared" si="0"/>
        <v>0</v>
      </c>
      <c r="G27" s="26">
        <f t="shared" si="1"/>
        <v>0</v>
      </c>
      <c r="H27" s="27">
        <f t="shared" si="2"/>
        <v>0</v>
      </c>
    </row>
    <row r="28" spans="1:11" x14ac:dyDescent="0.25">
      <c r="A28" s="22">
        <v>45221</v>
      </c>
      <c r="B28" s="28">
        <v>45227</v>
      </c>
      <c r="C28" s="24"/>
      <c r="D28" s="24"/>
      <c r="E28" s="25"/>
      <c r="F28" s="9">
        <f t="shared" si="0"/>
        <v>0</v>
      </c>
      <c r="G28" s="26">
        <f t="shared" si="1"/>
        <v>0</v>
      </c>
      <c r="H28" s="27">
        <f t="shared" si="2"/>
        <v>0</v>
      </c>
    </row>
    <row r="29" spans="1:11" x14ac:dyDescent="0.25">
      <c r="A29" s="22">
        <v>45228</v>
      </c>
      <c r="B29" s="28">
        <v>45234</v>
      </c>
      <c r="C29" s="24"/>
      <c r="D29" s="24"/>
      <c r="E29" s="25"/>
      <c r="F29" s="9">
        <f t="shared" si="0"/>
        <v>0</v>
      </c>
      <c r="G29" s="26">
        <f t="shared" si="1"/>
        <v>0</v>
      </c>
      <c r="H29" s="27">
        <f t="shared" si="2"/>
        <v>0</v>
      </c>
    </row>
    <row r="30" spans="1:11" x14ac:dyDescent="0.25">
      <c r="A30" s="22">
        <v>45235</v>
      </c>
      <c r="B30" s="28">
        <v>45241</v>
      </c>
      <c r="C30" s="24"/>
      <c r="D30" s="24"/>
      <c r="E30" s="25"/>
      <c r="F30" s="9">
        <f t="shared" si="0"/>
        <v>0</v>
      </c>
      <c r="G30" s="26">
        <f t="shared" si="1"/>
        <v>0</v>
      </c>
      <c r="H30" s="27">
        <f t="shared" si="2"/>
        <v>0</v>
      </c>
    </row>
    <row r="31" spans="1:11" x14ac:dyDescent="0.25">
      <c r="A31" s="22">
        <v>45242</v>
      </c>
      <c r="B31" s="28">
        <v>45248</v>
      </c>
      <c r="C31" s="24"/>
      <c r="D31" s="24"/>
      <c r="E31" s="25"/>
      <c r="F31" s="9">
        <f t="shared" si="0"/>
        <v>0</v>
      </c>
      <c r="G31" s="26">
        <f t="shared" si="1"/>
        <v>0</v>
      </c>
      <c r="H31" s="27">
        <f t="shared" si="2"/>
        <v>0</v>
      </c>
    </row>
    <row r="32" spans="1:11" x14ac:dyDescent="0.25">
      <c r="A32" s="22">
        <v>45249</v>
      </c>
      <c r="B32" s="28">
        <v>45255</v>
      </c>
      <c r="C32" s="24"/>
      <c r="D32" s="24"/>
      <c r="E32" s="25"/>
      <c r="F32" s="9">
        <f t="shared" si="0"/>
        <v>0</v>
      </c>
      <c r="G32" s="26">
        <f t="shared" si="1"/>
        <v>0</v>
      </c>
      <c r="H32" s="27">
        <f t="shared" si="2"/>
        <v>0</v>
      </c>
    </row>
    <row r="33" spans="1:8" x14ac:dyDescent="0.25">
      <c r="A33" s="22">
        <v>45256</v>
      </c>
      <c r="B33" s="28">
        <v>45262</v>
      </c>
      <c r="C33" s="24"/>
      <c r="D33" s="24"/>
      <c r="E33" s="25"/>
      <c r="F33" s="9">
        <f t="shared" si="0"/>
        <v>0</v>
      </c>
      <c r="G33" s="26">
        <f t="shared" si="1"/>
        <v>0</v>
      </c>
      <c r="H33" s="27">
        <f t="shared" si="2"/>
        <v>0</v>
      </c>
    </row>
    <row r="34" spans="1:8" x14ac:dyDescent="0.25">
      <c r="A34" s="22">
        <v>45263</v>
      </c>
      <c r="B34" s="28">
        <v>45269</v>
      </c>
      <c r="C34" s="24"/>
      <c r="D34" s="24"/>
      <c r="E34" s="25"/>
      <c r="F34" s="9">
        <f t="shared" si="0"/>
        <v>0</v>
      </c>
      <c r="G34" s="26">
        <f t="shared" si="1"/>
        <v>0</v>
      </c>
      <c r="H34" s="27">
        <f t="shared" si="2"/>
        <v>0</v>
      </c>
    </row>
    <row r="35" spans="1:8" x14ac:dyDescent="0.25">
      <c r="A35" s="22">
        <v>45270</v>
      </c>
      <c r="B35" s="28">
        <v>45276</v>
      </c>
      <c r="C35" s="24"/>
      <c r="D35" s="24"/>
      <c r="E35" s="25"/>
      <c r="F35" s="9">
        <f t="shared" si="0"/>
        <v>0</v>
      </c>
      <c r="G35" s="26">
        <f t="shared" si="1"/>
        <v>0</v>
      </c>
      <c r="H35" s="27">
        <f t="shared" si="2"/>
        <v>0</v>
      </c>
    </row>
    <row r="36" spans="1:8" x14ac:dyDescent="0.25">
      <c r="A36" s="22">
        <v>45277</v>
      </c>
      <c r="B36" s="28">
        <v>45283</v>
      </c>
      <c r="C36" s="24"/>
      <c r="D36" s="24"/>
      <c r="E36" s="25"/>
      <c r="F36" s="9">
        <f t="shared" si="0"/>
        <v>0</v>
      </c>
      <c r="G36" s="26">
        <f t="shared" si="1"/>
        <v>0</v>
      </c>
      <c r="H36" s="27">
        <f t="shared" si="2"/>
        <v>0</v>
      </c>
    </row>
    <row r="37" spans="1:8" x14ac:dyDescent="0.25">
      <c r="A37" s="22">
        <v>45284</v>
      </c>
      <c r="B37" s="28">
        <v>45290</v>
      </c>
      <c r="C37" s="24"/>
      <c r="D37" s="24"/>
      <c r="E37" s="25"/>
      <c r="F37" s="9">
        <f t="shared" si="0"/>
        <v>0</v>
      </c>
      <c r="G37" s="26">
        <f t="shared" si="1"/>
        <v>0</v>
      </c>
      <c r="H37" s="27">
        <f t="shared" si="2"/>
        <v>0</v>
      </c>
    </row>
    <row r="38" spans="1:8" x14ac:dyDescent="0.25">
      <c r="A38" s="22">
        <v>45291</v>
      </c>
      <c r="B38" s="28">
        <v>45297</v>
      </c>
      <c r="C38" s="24"/>
      <c r="D38" s="24"/>
      <c r="E38" s="25"/>
      <c r="F38" s="9">
        <f t="shared" si="0"/>
        <v>0</v>
      </c>
      <c r="G38" s="26">
        <f>IF(OR($B$6="",F$10="",F$12="",C38="",D38="",E38=""),,IF(($B$6*0.7*F38)&gt;$L$5,$L$5,$B$6*0.7*F38))</f>
        <v>0</v>
      </c>
      <c r="H38" s="27">
        <f>IF(OR($B$6="",F$10="",F$12="",C38="",D38="",E38=""),,IF(((($B$6-G38)/F$12)-C38-D38)&lt;0,"0.00",MROUND(((($B$6-G38)/F$12)-C38-D38),0.25)))</f>
        <v>0</v>
      </c>
    </row>
    <row r="39" spans="1:8" x14ac:dyDescent="0.25">
      <c r="A39" s="22">
        <v>45298</v>
      </c>
      <c r="B39" s="28">
        <v>45304</v>
      </c>
      <c r="C39" s="24"/>
      <c r="D39" s="24"/>
      <c r="E39" s="25"/>
      <c r="F39" s="9">
        <f t="shared" si="0"/>
        <v>0</v>
      </c>
      <c r="G39" s="26">
        <f t="shared" si="1"/>
        <v>0</v>
      </c>
      <c r="H39" s="27">
        <f t="shared" si="2"/>
        <v>0</v>
      </c>
    </row>
    <row r="40" spans="1:8" x14ac:dyDescent="0.25">
      <c r="A40" s="22">
        <v>45305</v>
      </c>
      <c r="B40" s="28">
        <v>45311</v>
      </c>
      <c r="C40" s="24"/>
      <c r="D40" s="24"/>
      <c r="E40" s="25"/>
      <c r="F40" s="9">
        <f t="shared" si="0"/>
        <v>0</v>
      </c>
      <c r="G40" s="26">
        <f t="shared" si="1"/>
        <v>0</v>
      </c>
      <c r="H40" s="27">
        <f t="shared" si="2"/>
        <v>0</v>
      </c>
    </row>
    <row r="41" spans="1:8" x14ac:dyDescent="0.25">
      <c r="A41" s="22">
        <v>45312</v>
      </c>
      <c r="B41" s="28">
        <v>45318</v>
      </c>
      <c r="C41" s="24"/>
      <c r="D41" s="24"/>
      <c r="E41" s="25"/>
      <c r="F41" s="9">
        <f t="shared" si="0"/>
        <v>0</v>
      </c>
      <c r="G41" s="26">
        <f t="shared" si="1"/>
        <v>0</v>
      </c>
      <c r="H41" s="27">
        <f t="shared" si="2"/>
        <v>0</v>
      </c>
    </row>
    <row r="42" spans="1:8" x14ac:dyDescent="0.25">
      <c r="A42" s="22">
        <v>45319</v>
      </c>
      <c r="B42" s="28">
        <v>45325</v>
      </c>
      <c r="C42" s="24"/>
      <c r="D42" s="24"/>
      <c r="E42" s="25"/>
      <c r="F42" s="9">
        <f t="shared" si="0"/>
        <v>0</v>
      </c>
      <c r="G42" s="26">
        <f t="shared" si="1"/>
        <v>0</v>
      </c>
      <c r="H42" s="27">
        <f t="shared" si="2"/>
        <v>0</v>
      </c>
    </row>
    <row r="43" spans="1:8" x14ac:dyDescent="0.25">
      <c r="A43" s="22">
        <v>45326</v>
      </c>
      <c r="B43" s="28">
        <v>45332</v>
      </c>
      <c r="C43" s="24"/>
      <c r="D43" s="24"/>
      <c r="E43" s="25"/>
      <c r="F43" s="9">
        <f t="shared" si="0"/>
        <v>0</v>
      </c>
      <c r="G43" s="26">
        <f t="shared" si="1"/>
        <v>0</v>
      </c>
      <c r="H43" s="27">
        <f t="shared" si="2"/>
        <v>0</v>
      </c>
    </row>
    <row r="44" spans="1:8" x14ac:dyDescent="0.25">
      <c r="A44" s="22">
        <v>45333</v>
      </c>
      <c r="B44" s="28">
        <v>45339</v>
      </c>
      <c r="C44" s="24"/>
      <c r="D44" s="24"/>
      <c r="E44" s="25"/>
      <c r="F44" s="9">
        <f t="shared" si="0"/>
        <v>0</v>
      </c>
      <c r="G44" s="26">
        <f t="shared" si="1"/>
        <v>0</v>
      </c>
      <c r="H44" s="27">
        <f t="shared" si="2"/>
        <v>0</v>
      </c>
    </row>
    <row r="45" spans="1:8" x14ac:dyDescent="0.25">
      <c r="A45" s="22">
        <v>45340</v>
      </c>
      <c r="B45" s="28">
        <v>45346</v>
      </c>
      <c r="C45" s="24"/>
      <c r="D45" s="24"/>
      <c r="E45" s="25"/>
      <c r="F45" s="9">
        <f t="shared" si="0"/>
        <v>0</v>
      </c>
      <c r="G45" s="26">
        <f t="shared" si="1"/>
        <v>0</v>
      </c>
      <c r="H45" s="27">
        <f t="shared" si="2"/>
        <v>0</v>
      </c>
    </row>
    <row r="46" spans="1:8" x14ac:dyDescent="0.25">
      <c r="A46" s="22">
        <v>45347</v>
      </c>
      <c r="B46" s="28">
        <v>45353</v>
      </c>
      <c r="C46" s="24"/>
      <c r="D46" s="24"/>
      <c r="E46" s="25"/>
      <c r="F46" s="9">
        <f t="shared" si="0"/>
        <v>0</v>
      </c>
      <c r="G46" s="26">
        <f t="shared" si="1"/>
        <v>0</v>
      </c>
      <c r="H46" s="27">
        <f t="shared" si="2"/>
        <v>0</v>
      </c>
    </row>
    <row r="47" spans="1:8" x14ac:dyDescent="0.25">
      <c r="A47" s="22">
        <v>45354</v>
      </c>
      <c r="B47" s="28">
        <v>45360</v>
      </c>
      <c r="C47" s="24"/>
      <c r="D47" s="24"/>
      <c r="E47" s="25"/>
      <c r="F47" s="9">
        <f t="shared" si="0"/>
        <v>0</v>
      </c>
      <c r="G47" s="26">
        <f t="shared" si="1"/>
        <v>0</v>
      </c>
      <c r="H47" s="27">
        <f t="shared" si="2"/>
        <v>0</v>
      </c>
    </row>
    <row r="48" spans="1:8" x14ac:dyDescent="0.25">
      <c r="A48" s="22">
        <v>45361</v>
      </c>
      <c r="B48" s="28">
        <v>45367</v>
      </c>
      <c r="C48" s="24"/>
      <c r="D48" s="24"/>
      <c r="E48" s="25"/>
      <c r="F48" s="9">
        <f t="shared" si="0"/>
        <v>0</v>
      </c>
      <c r="G48" s="26">
        <f t="shared" si="1"/>
        <v>0</v>
      </c>
      <c r="H48" s="27">
        <f t="shared" si="2"/>
        <v>0</v>
      </c>
    </row>
    <row r="49" spans="1:8" x14ac:dyDescent="0.25">
      <c r="A49" s="22">
        <v>45368</v>
      </c>
      <c r="B49" s="28">
        <v>45374</v>
      </c>
      <c r="C49" s="24"/>
      <c r="D49" s="24"/>
      <c r="E49" s="25"/>
      <c r="F49" s="9">
        <f t="shared" si="0"/>
        <v>0</v>
      </c>
      <c r="G49" s="26">
        <f t="shared" si="1"/>
        <v>0</v>
      </c>
      <c r="H49" s="27">
        <f t="shared" si="2"/>
        <v>0</v>
      </c>
    </row>
    <row r="50" spans="1:8" x14ac:dyDescent="0.25">
      <c r="A50" s="22">
        <v>45375</v>
      </c>
      <c r="B50" s="28">
        <v>45381</v>
      </c>
      <c r="C50" s="24"/>
      <c r="D50" s="24"/>
      <c r="E50" s="25"/>
      <c r="F50" s="9">
        <f t="shared" si="0"/>
        <v>0</v>
      </c>
      <c r="G50" s="26">
        <f t="shared" si="1"/>
        <v>0</v>
      </c>
      <c r="H50" s="27">
        <f t="shared" si="2"/>
        <v>0</v>
      </c>
    </row>
    <row r="51" spans="1:8" x14ac:dyDescent="0.25">
      <c r="A51" s="22">
        <v>45382</v>
      </c>
      <c r="B51" s="28">
        <v>45388</v>
      </c>
      <c r="C51" s="24"/>
      <c r="D51" s="24"/>
      <c r="E51" s="25"/>
      <c r="F51" s="9">
        <f t="shared" si="0"/>
        <v>0</v>
      </c>
      <c r="G51" s="26">
        <f t="shared" si="1"/>
        <v>0</v>
      </c>
      <c r="H51" s="27">
        <f t="shared" si="2"/>
        <v>0</v>
      </c>
    </row>
    <row r="52" spans="1:8" x14ac:dyDescent="0.25">
      <c r="A52" s="22">
        <v>45389</v>
      </c>
      <c r="B52" s="28">
        <v>45395</v>
      </c>
      <c r="C52" s="24"/>
      <c r="D52" s="24"/>
      <c r="E52" s="25"/>
      <c r="F52" s="9">
        <f t="shared" si="0"/>
        <v>0</v>
      </c>
      <c r="G52" s="26">
        <f t="shared" si="1"/>
        <v>0</v>
      </c>
      <c r="H52" s="27">
        <f t="shared" si="2"/>
        <v>0</v>
      </c>
    </row>
    <row r="53" spans="1:8" x14ac:dyDescent="0.25">
      <c r="A53" s="22">
        <v>45396</v>
      </c>
      <c r="B53" s="28">
        <v>45402</v>
      </c>
      <c r="C53" s="24"/>
      <c r="D53" s="24"/>
      <c r="E53" s="25"/>
      <c r="F53" s="9">
        <f t="shared" si="0"/>
        <v>0</v>
      </c>
      <c r="G53" s="26">
        <f t="shared" si="1"/>
        <v>0</v>
      </c>
      <c r="H53" s="27">
        <f t="shared" si="2"/>
        <v>0</v>
      </c>
    </row>
    <row r="54" spans="1:8" x14ac:dyDescent="0.25">
      <c r="A54" s="22">
        <v>45403</v>
      </c>
      <c r="B54" s="28">
        <v>45409</v>
      </c>
      <c r="C54" s="24"/>
      <c r="D54" s="24"/>
      <c r="E54" s="25"/>
      <c r="F54" s="9">
        <f t="shared" si="0"/>
        <v>0</v>
      </c>
      <c r="G54" s="26">
        <f t="shared" si="1"/>
        <v>0</v>
      </c>
      <c r="H54" s="27">
        <f t="shared" si="2"/>
        <v>0</v>
      </c>
    </row>
    <row r="55" spans="1:8" x14ac:dyDescent="0.25">
      <c r="A55" s="22">
        <v>45410</v>
      </c>
      <c r="B55" s="28">
        <v>45416</v>
      </c>
      <c r="C55" s="24"/>
      <c r="D55" s="24"/>
      <c r="E55" s="25"/>
      <c r="F55" s="9">
        <f t="shared" si="0"/>
        <v>0</v>
      </c>
      <c r="G55" s="26">
        <f t="shared" si="1"/>
        <v>0</v>
      </c>
      <c r="H55" s="27">
        <f t="shared" si="2"/>
        <v>0</v>
      </c>
    </row>
    <row r="56" spans="1:8" x14ac:dyDescent="0.25">
      <c r="A56" s="22">
        <v>45417</v>
      </c>
      <c r="B56" s="28">
        <v>45423</v>
      </c>
      <c r="C56" s="24"/>
      <c r="D56" s="24"/>
      <c r="E56" s="25"/>
      <c r="F56" s="9">
        <f t="shared" si="0"/>
        <v>0</v>
      </c>
      <c r="G56" s="26">
        <f t="shared" si="1"/>
        <v>0</v>
      </c>
      <c r="H56" s="27">
        <f t="shared" si="2"/>
        <v>0</v>
      </c>
    </row>
    <row r="57" spans="1:8" x14ac:dyDescent="0.25">
      <c r="A57" s="22">
        <v>45424</v>
      </c>
      <c r="B57" s="28">
        <v>45430</v>
      </c>
      <c r="C57" s="24"/>
      <c r="D57" s="24"/>
      <c r="E57" s="25"/>
      <c r="F57" s="9">
        <f>ROUND(E57/7,2)</f>
        <v>0</v>
      </c>
      <c r="G57" s="26">
        <f t="shared" si="1"/>
        <v>0</v>
      </c>
      <c r="H57" s="27">
        <f t="shared" si="2"/>
        <v>0</v>
      </c>
    </row>
    <row r="58" spans="1:8" x14ac:dyDescent="0.25">
      <c r="A58" s="22">
        <v>45431</v>
      </c>
      <c r="B58" s="28">
        <v>45437</v>
      </c>
      <c r="C58" s="24"/>
      <c r="D58" s="24"/>
      <c r="E58" s="25"/>
      <c r="F58" s="9">
        <f t="shared" si="0"/>
        <v>0</v>
      </c>
      <c r="G58" s="26">
        <f t="shared" si="1"/>
        <v>0</v>
      </c>
      <c r="H58" s="27">
        <f t="shared" si="2"/>
        <v>0</v>
      </c>
    </row>
    <row r="59" spans="1:8" x14ac:dyDescent="0.25">
      <c r="A59" s="22">
        <v>45438</v>
      </c>
      <c r="B59" s="28">
        <v>45444</v>
      </c>
      <c r="C59" s="24"/>
      <c r="D59" s="24"/>
      <c r="E59" s="25"/>
      <c r="F59" s="9">
        <f t="shared" si="0"/>
        <v>0</v>
      </c>
      <c r="G59" s="26">
        <f t="shared" si="1"/>
        <v>0</v>
      </c>
      <c r="H59" s="27">
        <f t="shared" si="2"/>
        <v>0</v>
      </c>
    </row>
    <row r="60" spans="1:8" x14ac:dyDescent="0.25">
      <c r="A60" s="22">
        <v>45445</v>
      </c>
      <c r="B60" s="28">
        <v>45451</v>
      </c>
      <c r="C60" s="24"/>
      <c r="D60" s="24"/>
      <c r="E60" s="25"/>
      <c r="F60" s="9">
        <f t="shared" si="0"/>
        <v>0</v>
      </c>
      <c r="G60" s="26">
        <f t="shared" si="1"/>
        <v>0</v>
      </c>
      <c r="H60" s="27">
        <f t="shared" si="2"/>
        <v>0</v>
      </c>
    </row>
    <row r="61" spans="1:8" x14ac:dyDescent="0.25">
      <c r="A61" s="22">
        <v>45452</v>
      </c>
      <c r="B61" s="28">
        <v>45458</v>
      </c>
      <c r="C61" s="24"/>
      <c r="D61" s="24"/>
      <c r="E61" s="25"/>
      <c r="F61" s="9">
        <f t="shared" si="0"/>
        <v>0</v>
      </c>
      <c r="G61" s="26">
        <f t="shared" si="1"/>
        <v>0</v>
      </c>
      <c r="H61" s="27">
        <f t="shared" si="2"/>
        <v>0</v>
      </c>
    </row>
    <row r="62" spans="1:8" x14ac:dyDescent="0.25">
      <c r="A62" s="22">
        <v>45459</v>
      </c>
      <c r="B62" s="28">
        <v>45465</v>
      </c>
      <c r="C62" s="24"/>
      <c r="D62" s="24"/>
      <c r="E62" s="25"/>
      <c r="F62" s="9">
        <f t="shared" si="0"/>
        <v>0</v>
      </c>
      <c r="G62" s="26">
        <f t="shared" si="1"/>
        <v>0</v>
      </c>
      <c r="H62" s="27">
        <f t="shared" si="2"/>
        <v>0</v>
      </c>
    </row>
    <row r="63" spans="1:8" x14ac:dyDescent="0.25">
      <c r="A63" s="22">
        <v>45466</v>
      </c>
      <c r="B63" s="28">
        <v>45472</v>
      </c>
      <c r="C63" s="24"/>
      <c r="D63" s="24"/>
      <c r="E63" s="25"/>
      <c r="F63" s="9">
        <f t="shared" si="0"/>
        <v>0</v>
      </c>
      <c r="G63" s="26">
        <f t="shared" si="1"/>
        <v>0</v>
      </c>
      <c r="H63" s="27">
        <f t="shared" si="2"/>
        <v>0</v>
      </c>
    </row>
    <row r="64" spans="1:8" x14ac:dyDescent="0.25">
      <c r="A64" s="22">
        <v>45473</v>
      </c>
      <c r="B64" s="28">
        <v>45479</v>
      </c>
      <c r="C64" s="24"/>
      <c r="D64" s="24"/>
      <c r="E64" s="25"/>
      <c r="F64" s="9">
        <f t="shared" si="0"/>
        <v>0</v>
      </c>
      <c r="G64" s="26">
        <f t="shared" si="1"/>
        <v>0</v>
      </c>
      <c r="H64" s="27">
        <f t="shared" si="2"/>
        <v>0</v>
      </c>
    </row>
    <row r="65" spans="1:13" x14ac:dyDescent="0.25">
      <c r="A65" s="22">
        <v>45480</v>
      </c>
      <c r="B65" s="28">
        <v>45486</v>
      </c>
      <c r="C65" s="24"/>
      <c r="D65" s="24"/>
      <c r="E65" s="25"/>
      <c r="F65" s="9">
        <f t="shared" si="0"/>
        <v>0</v>
      </c>
      <c r="G65" s="26">
        <f t="shared" si="1"/>
        <v>0</v>
      </c>
      <c r="H65" s="27">
        <f t="shared" si="2"/>
        <v>0</v>
      </c>
    </row>
    <row r="66" spans="1:13" x14ac:dyDescent="0.25">
      <c r="A66" s="22">
        <v>45487</v>
      </c>
      <c r="B66" s="28">
        <v>45493</v>
      </c>
      <c r="C66" s="24"/>
      <c r="D66" s="24"/>
      <c r="E66" s="25"/>
      <c r="F66" s="9">
        <f t="shared" si="0"/>
        <v>0</v>
      </c>
      <c r="G66" s="26">
        <f t="shared" si="1"/>
        <v>0</v>
      </c>
      <c r="H66" s="27">
        <f t="shared" si="2"/>
        <v>0</v>
      </c>
    </row>
    <row r="67" spans="1:13" x14ac:dyDescent="0.25">
      <c r="A67" s="22">
        <v>45494</v>
      </c>
      <c r="B67" s="28">
        <v>45500</v>
      </c>
      <c r="C67" s="24"/>
      <c r="D67" s="24"/>
      <c r="E67" s="25"/>
      <c r="F67" s="9">
        <f t="shared" si="0"/>
        <v>0</v>
      </c>
      <c r="G67" s="26">
        <f t="shared" si="1"/>
        <v>0</v>
      </c>
      <c r="H67" s="27">
        <f t="shared" si="2"/>
        <v>0</v>
      </c>
    </row>
    <row r="68" spans="1:13" x14ac:dyDescent="0.25">
      <c r="A68" s="2"/>
      <c r="B68" s="2"/>
    </row>
    <row r="70" spans="1:13" ht="17.25" x14ac:dyDescent="0.25">
      <c r="A70" s="41" t="s">
        <v>19</v>
      </c>
      <c r="B70" s="41"/>
      <c r="C70" s="41"/>
      <c r="D70" s="41"/>
      <c r="E70" s="41"/>
      <c r="F70" s="41"/>
      <c r="G70" s="41"/>
      <c r="H70" s="41"/>
      <c r="I70" s="41"/>
      <c r="J70" s="25"/>
    </row>
    <row r="71" spans="1:13" ht="28.9" customHeight="1" x14ac:dyDescent="0.25">
      <c r="A71" s="39" t="s">
        <v>20</v>
      </c>
      <c r="B71" s="39"/>
      <c r="C71" s="39"/>
      <c r="D71" s="39"/>
      <c r="E71" s="39"/>
      <c r="F71" s="39"/>
      <c r="G71" s="39"/>
      <c r="H71" s="39"/>
      <c r="I71" s="39"/>
      <c r="J71" s="25"/>
    </row>
    <row r="72" spans="1:13" ht="31.15" customHeight="1" x14ac:dyDescent="0.25">
      <c r="A72" s="40" t="s">
        <v>21</v>
      </c>
      <c r="B72" s="40"/>
      <c r="C72" s="40"/>
      <c r="D72" s="40"/>
      <c r="E72" s="40"/>
      <c r="F72" s="40"/>
      <c r="G72" s="40"/>
      <c r="H72" s="40"/>
      <c r="I72" s="40"/>
      <c r="J72" s="25"/>
    </row>
    <row r="73" spans="1:13" ht="30.6" customHeight="1" x14ac:dyDescent="0.25">
      <c r="A73" s="40" t="s">
        <v>22</v>
      </c>
      <c r="B73" s="40"/>
      <c r="C73" s="40"/>
      <c r="D73" s="40"/>
      <c r="E73" s="40"/>
      <c r="F73" s="40"/>
      <c r="G73" s="40"/>
      <c r="H73" s="40"/>
      <c r="I73" s="40"/>
      <c r="J73" s="25"/>
    </row>
    <row r="74" spans="1:13" ht="33" customHeight="1" x14ac:dyDescent="0.25">
      <c r="A74" s="41" t="s">
        <v>23</v>
      </c>
      <c r="B74" s="41"/>
      <c r="C74" s="41"/>
      <c r="D74" s="41"/>
      <c r="E74" s="41"/>
      <c r="F74" s="41"/>
      <c r="G74" s="41"/>
      <c r="H74" s="41"/>
      <c r="I74" s="41"/>
      <c r="J74" s="25"/>
    </row>
    <row r="75" spans="1:13" ht="30.6" customHeight="1" x14ac:dyDescent="0.25">
      <c r="A75" s="41" t="s">
        <v>24</v>
      </c>
      <c r="B75" s="41"/>
      <c r="C75" s="41"/>
      <c r="D75" s="41"/>
      <c r="E75" s="41"/>
      <c r="F75" s="41"/>
      <c r="G75" s="41"/>
      <c r="H75" s="41"/>
      <c r="I75" s="41"/>
      <c r="J75" s="25"/>
    </row>
    <row r="76" spans="1:13" x14ac:dyDescent="0.25">
      <c r="A76" s="40" t="s">
        <v>25</v>
      </c>
      <c r="B76" s="40"/>
      <c r="C76" s="40"/>
      <c r="D76" s="40"/>
      <c r="E76" s="40"/>
      <c r="F76" s="40"/>
      <c r="G76" s="40"/>
      <c r="H76" s="40"/>
      <c r="I76" s="40"/>
      <c r="J76" s="25"/>
    </row>
    <row r="77" spans="1:13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</row>
    <row r="78" spans="1:13" x14ac:dyDescent="0.25">
      <c r="A78" s="38" t="s">
        <v>26</v>
      </c>
      <c r="B78" s="38"/>
      <c r="C78" s="38"/>
      <c r="D78" s="38"/>
      <c r="E78" s="38"/>
      <c r="F78" s="38"/>
      <c r="G78" s="38"/>
      <c r="H78" s="38"/>
      <c r="I78" s="38"/>
      <c r="J78" s="29"/>
      <c r="K78" s="30"/>
      <c r="L78" s="30"/>
      <c r="M78" s="30"/>
    </row>
    <row r="79" spans="1:13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</row>
    <row r="80" spans="1:13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</row>
    <row r="81" spans="1:10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</row>
    <row r="82" spans="1:10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</row>
    <row r="83" spans="1:10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</row>
    <row r="84" spans="1:10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</row>
  </sheetData>
  <mergeCells count="13">
    <mergeCell ref="A70:I70"/>
    <mergeCell ref="A1:I1"/>
    <mergeCell ref="A2:I2"/>
    <mergeCell ref="B4:D4"/>
    <mergeCell ref="B5:D5"/>
    <mergeCell ref="B6:D6"/>
    <mergeCell ref="A78:I78"/>
    <mergeCell ref="A71:I71"/>
    <mergeCell ref="A72:I72"/>
    <mergeCell ref="A73:I73"/>
    <mergeCell ref="A74:I74"/>
    <mergeCell ref="A75:I75"/>
    <mergeCell ref="A76:I76"/>
  </mergeCells>
  <dataValidations count="1">
    <dataValidation type="whole" allowBlank="1" showInputMessage="1" showErrorMessage="1" sqref="E15:E67" xr:uid="{1E533AAD-EF67-4800-B218-EA9C9943EBBA}">
      <formula1>1</formula1>
      <formula2>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DC14-7443-4AEE-80BD-D9BA517C5879}">
  <sheetPr>
    <tabColor theme="9" tint="-0.249977111117893"/>
  </sheetPr>
  <dimension ref="A1:O84"/>
  <sheetViews>
    <sheetView workbookViewId="0">
      <selection activeCell="O9" sqref="O9"/>
    </sheetView>
  </sheetViews>
  <sheetFormatPr defaultRowHeight="15" x14ac:dyDescent="0.25"/>
  <cols>
    <col min="1" max="1" width="10.5703125" customWidth="1"/>
    <col min="2" max="2" width="11.42578125" customWidth="1"/>
    <col min="3" max="3" width="9.28515625" bestFit="1" customWidth="1"/>
    <col min="4" max="4" width="14.85546875" bestFit="1" customWidth="1"/>
    <col min="5" max="5" width="12.28515625" customWidth="1"/>
    <col min="6" max="6" width="9" bestFit="1" customWidth="1"/>
    <col min="7" max="7" width="11.28515625" bestFit="1" customWidth="1"/>
    <col min="9" max="9" width="16" customWidth="1"/>
    <col min="10" max="10" width="10.42578125" customWidth="1"/>
    <col min="12" max="12" width="6.5703125" customWidth="1"/>
    <col min="13" max="13" width="4" customWidth="1"/>
    <col min="14" max="14" width="7" customWidth="1"/>
    <col min="15" max="15" width="8.5703125" customWidth="1"/>
  </cols>
  <sheetData>
    <row r="1" spans="1:1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L2" s="1">
        <v>726.82</v>
      </c>
      <c r="M2">
        <v>0.7</v>
      </c>
      <c r="N2">
        <v>1038.31</v>
      </c>
      <c r="O2" s="2">
        <v>45292</v>
      </c>
    </row>
    <row r="3" spans="1:15" ht="15.75" thickBot="1" x14ac:dyDescent="0.3">
      <c r="A3" s="3"/>
      <c r="B3" s="3"/>
      <c r="C3" s="3"/>
      <c r="D3" s="3"/>
      <c r="E3" s="3"/>
      <c r="F3" s="4"/>
      <c r="G3" s="5"/>
      <c r="H3" s="5"/>
      <c r="I3" s="6"/>
      <c r="J3" s="6"/>
      <c r="K3" s="5"/>
      <c r="L3" s="1"/>
      <c r="O3" s="2"/>
    </row>
    <row r="4" spans="1:15" x14ac:dyDescent="0.25">
      <c r="A4" s="7" t="s">
        <v>2</v>
      </c>
      <c r="B4" s="44"/>
      <c r="C4" s="44"/>
      <c r="D4" s="45"/>
      <c r="E4" s="3"/>
      <c r="F4" s="4"/>
      <c r="G4" s="5"/>
      <c r="H4" s="5"/>
      <c r="I4" s="6"/>
      <c r="J4" s="6"/>
      <c r="K4" s="5"/>
      <c r="L4" s="1"/>
      <c r="O4" s="2"/>
    </row>
    <row r="5" spans="1:15" x14ac:dyDescent="0.25">
      <c r="A5" s="8" t="s">
        <v>3</v>
      </c>
      <c r="B5" s="46"/>
      <c r="C5" s="46"/>
      <c r="D5" s="47"/>
      <c r="E5" s="3"/>
      <c r="F5" s="4"/>
      <c r="G5" s="5"/>
      <c r="H5" s="5"/>
      <c r="I5" s="6"/>
      <c r="J5" s="6"/>
      <c r="K5" s="5"/>
      <c r="L5" s="9">
        <f>ROUND(IF(F10&gt;=O2,L2,IF(F10&gt;=O3,L3,IF(F10&gt;=O4,L4))),2)</f>
        <v>0</v>
      </c>
    </row>
    <row r="6" spans="1:15" ht="18" thickBot="1" x14ac:dyDescent="0.3">
      <c r="A6" s="10" t="s">
        <v>4</v>
      </c>
      <c r="B6" s="48"/>
      <c r="C6" s="48"/>
      <c r="D6" s="49"/>
      <c r="E6" s="3"/>
      <c r="F6" s="11"/>
      <c r="G6" s="5"/>
      <c r="H6" s="5"/>
      <c r="I6" s="6"/>
      <c r="J6" s="6"/>
      <c r="K6" s="5"/>
    </row>
    <row r="7" spans="1:15" x14ac:dyDescent="0.25">
      <c r="A7" s="3"/>
      <c r="B7" s="3"/>
      <c r="C7" s="3"/>
      <c r="D7" s="3"/>
      <c r="E7" s="3"/>
      <c r="F7" s="4"/>
      <c r="G7" s="5"/>
      <c r="H7" s="5"/>
      <c r="I7" s="12" t="s">
        <v>5</v>
      </c>
      <c r="J7" s="6"/>
      <c r="K7" s="5"/>
    </row>
    <row r="8" spans="1:15" x14ac:dyDescent="0.25">
      <c r="A8" s="13" t="s">
        <v>6</v>
      </c>
      <c r="B8" s="13"/>
      <c r="C8" s="13"/>
      <c r="D8" s="13"/>
      <c r="E8" s="13"/>
      <c r="F8" s="14"/>
      <c r="G8" s="15"/>
      <c r="H8" s="15"/>
      <c r="I8" s="16"/>
    </row>
    <row r="9" spans="1:15" x14ac:dyDescent="0.25">
      <c r="A9" s="3"/>
      <c r="B9" s="3"/>
      <c r="C9" s="3"/>
      <c r="D9" s="3"/>
      <c r="E9" s="3"/>
      <c r="F9" s="4"/>
      <c r="G9" s="5"/>
      <c r="H9" s="5"/>
      <c r="I9" s="16"/>
      <c r="J9" s="6"/>
      <c r="K9" s="5"/>
    </row>
    <row r="10" spans="1:15" x14ac:dyDescent="0.25">
      <c r="A10" s="13" t="s">
        <v>7</v>
      </c>
      <c r="B10" s="37"/>
      <c r="C10" s="17"/>
      <c r="E10" s="36" t="s">
        <v>8</v>
      </c>
      <c r="F10" s="18"/>
      <c r="G10" s="5"/>
      <c r="H10" s="5"/>
      <c r="I10" s="16"/>
      <c r="J10" s="6"/>
      <c r="K10" s="5"/>
    </row>
    <row r="12" spans="1:15" x14ac:dyDescent="0.25">
      <c r="B12" s="34" t="s">
        <v>9</v>
      </c>
      <c r="C12" s="19"/>
      <c r="E12" s="33" t="s">
        <v>10</v>
      </c>
      <c r="F12" s="32">
        <f>SUM(B6/40)</f>
        <v>0</v>
      </c>
    </row>
    <row r="14" spans="1:15" ht="57" customHeight="1" x14ac:dyDescent="0.25">
      <c r="A14" s="20" t="s">
        <v>11</v>
      </c>
      <c r="B14" s="21" t="s">
        <v>12</v>
      </c>
      <c r="C14" s="20" t="s">
        <v>13</v>
      </c>
      <c r="D14" s="20" t="s">
        <v>14</v>
      </c>
      <c r="E14" s="20" t="s">
        <v>15</v>
      </c>
      <c r="F14" s="20" t="s">
        <v>16</v>
      </c>
      <c r="G14" s="20" t="s">
        <v>17</v>
      </c>
      <c r="H14" s="20" t="s">
        <v>18</v>
      </c>
    </row>
    <row r="15" spans="1:15" x14ac:dyDescent="0.25">
      <c r="A15" s="22">
        <v>45130</v>
      </c>
      <c r="B15" s="23">
        <v>45136</v>
      </c>
      <c r="C15" s="24"/>
      <c r="D15" s="24"/>
      <c r="E15" s="25"/>
      <c r="F15" s="9">
        <f>ROUND(E15/7,2)</f>
        <v>0</v>
      </c>
      <c r="G15" s="31">
        <f>IF(OR($B$6="",F$10="",F$12="",C15="",D15="",E15=""),,IF(($B$6*0.7*F15)&gt;$L$5,$L$5,$B$6*0.7*F15))</f>
        <v>0</v>
      </c>
      <c r="H15" s="27">
        <f>IF(OR($B$6="",F$10="",F$12="",C15="",D15="",E15=""),,IF(((($B$6-G15)/F$12)-C15-D15)&lt;0,"0.00",MROUND(((($B$6-G15)/F$12)-C15-D15),0.25)))</f>
        <v>0</v>
      </c>
    </row>
    <row r="16" spans="1:15" x14ac:dyDescent="0.25">
      <c r="A16" s="22">
        <v>45137</v>
      </c>
      <c r="B16" s="28">
        <v>45143</v>
      </c>
      <c r="C16" s="24"/>
      <c r="D16" s="24"/>
      <c r="E16" s="25"/>
      <c r="F16" s="9">
        <f t="shared" ref="F16:F67" si="0">ROUND(E16/7,2)</f>
        <v>0</v>
      </c>
      <c r="G16" s="26">
        <f t="shared" ref="G16:G67" si="1">IF(OR($B$6="",F$10="",F$12="",C16="",D16="",E16=""),,IF(($B$6*0.7*F16)&gt;$L$5,$L$5,$B$6*0.7*F16))</f>
        <v>0</v>
      </c>
      <c r="H16" s="27">
        <f t="shared" ref="H16:H67" si="2">IF(OR($B$6="",F$10="",F$12="",C16="",D16="",E16=""),,IF(((($B$6-G16)/F$12)-C16-D16)&lt;0,"0.00",MROUND(((($B$6-G16)/F$12)-C16-D16),0.25)))</f>
        <v>0</v>
      </c>
    </row>
    <row r="17" spans="1:11" x14ac:dyDescent="0.25">
      <c r="A17" s="22">
        <v>45144</v>
      </c>
      <c r="B17" s="28">
        <v>45150</v>
      </c>
      <c r="C17" s="24"/>
      <c r="D17" s="24"/>
      <c r="E17" s="25"/>
      <c r="F17" s="9">
        <f t="shared" si="0"/>
        <v>0</v>
      </c>
      <c r="G17" s="26">
        <f t="shared" si="1"/>
        <v>0</v>
      </c>
      <c r="H17" s="27">
        <f t="shared" si="2"/>
        <v>0</v>
      </c>
    </row>
    <row r="18" spans="1:11" x14ac:dyDescent="0.25">
      <c r="A18" s="22">
        <v>45151</v>
      </c>
      <c r="B18" s="28">
        <v>45157</v>
      </c>
      <c r="C18" s="24"/>
      <c r="D18" s="24"/>
      <c r="E18" s="25"/>
      <c r="F18" s="9">
        <f t="shared" si="0"/>
        <v>0</v>
      </c>
      <c r="G18" s="26">
        <f t="shared" si="1"/>
        <v>0</v>
      </c>
      <c r="H18" s="27">
        <f t="shared" si="2"/>
        <v>0</v>
      </c>
    </row>
    <row r="19" spans="1:11" x14ac:dyDescent="0.25">
      <c r="A19" s="22">
        <v>45158</v>
      </c>
      <c r="B19" s="28">
        <v>45164</v>
      </c>
      <c r="C19" s="24"/>
      <c r="D19" s="24"/>
      <c r="E19" s="25"/>
      <c r="F19" s="9">
        <f t="shared" si="0"/>
        <v>0</v>
      </c>
      <c r="G19" s="26">
        <f t="shared" si="1"/>
        <v>0</v>
      </c>
      <c r="H19" s="27">
        <f t="shared" si="2"/>
        <v>0</v>
      </c>
    </row>
    <row r="20" spans="1:11" x14ac:dyDescent="0.25">
      <c r="A20" s="22">
        <v>45165</v>
      </c>
      <c r="B20" s="28">
        <v>45171</v>
      </c>
      <c r="C20" s="24"/>
      <c r="D20" s="24"/>
      <c r="E20" s="25"/>
      <c r="F20" s="9">
        <f t="shared" si="0"/>
        <v>0</v>
      </c>
      <c r="G20" s="26">
        <f t="shared" si="1"/>
        <v>0</v>
      </c>
      <c r="H20" s="27">
        <f t="shared" si="2"/>
        <v>0</v>
      </c>
      <c r="K20" s="25"/>
    </row>
    <row r="21" spans="1:11" x14ac:dyDescent="0.25">
      <c r="A21" s="22">
        <v>45172</v>
      </c>
      <c r="B21" s="28">
        <v>45178</v>
      </c>
      <c r="C21" s="24"/>
      <c r="D21" s="24"/>
      <c r="E21" s="25"/>
      <c r="F21" s="9">
        <f t="shared" si="0"/>
        <v>0</v>
      </c>
      <c r="G21" s="26">
        <f t="shared" si="1"/>
        <v>0</v>
      </c>
      <c r="H21" s="27">
        <f t="shared" si="2"/>
        <v>0</v>
      </c>
    </row>
    <row r="22" spans="1:11" x14ac:dyDescent="0.25">
      <c r="A22" s="22">
        <v>45179</v>
      </c>
      <c r="B22" s="28">
        <v>45185</v>
      </c>
      <c r="C22" s="24"/>
      <c r="D22" s="24"/>
      <c r="E22" s="25"/>
      <c r="F22" s="9">
        <f t="shared" si="0"/>
        <v>0</v>
      </c>
      <c r="G22" s="26">
        <f t="shared" si="1"/>
        <v>0</v>
      </c>
      <c r="H22" s="27">
        <f t="shared" si="2"/>
        <v>0</v>
      </c>
    </row>
    <row r="23" spans="1:11" x14ac:dyDescent="0.25">
      <c r="A23" s="22">
        <v>45186</v>
      </c>
      <c r="B23" s="28">
        <v>45192</v>
      </c>
      <c r="C23" s="24"/>
      <c r="D23" s="24"/>
      <c r="E23" s="25"/>
      <c r="F23" s="9">
        <f t="shared" si="0"/>
        <v>0</v>
      </c>
      <c r="G23" s="26">
        <f t="shared" si="1"/>
        <v>0</v>
      </c>
      <c r="H23" s="27">
        <f t="shared" si="2"/>
        <v>0</v>
      </c>
    </row>
    <row r="24" spans="1:11" x14ac:dyDescent="0.25">
      <c r="A24" s="22">
        <v>45193</v>
      </c>
      <c r="B24" s="28">
        <v>45199</v>
      </c>
      <c r="C24" s="24"/>
      <c r="D24" s="24"/>
      <c r="E24" s="25"/>
      <c r="F24" s="9">
        <f t="shared" si="0"/>
        <v>0</v>
      </c>
      <c r="G24" s="26">
        <f t="shared" si="1"/>
        <v>0</v>
      </c>
      <c r="H24" s="27">
        <f t="shared" si="2"/>
        <v>0</v>
      </c>
    </row>
    <row r="25" spans="1:11" x14ac:dyDescent="0.25">
      <c r="A25" s="22">
        <v>45200</v>
      </c>
      <c r="B25" s="28">
        <v>45206</v>
      </c>
      <c r="C25" s="24"/>
      <c r="D25" s="24"/>
      <c r="E25" s="25"/>
      <c r="F25" s="9">
        <f t="shared" si="0"/>
        <v>0</v>
      </c>
      <c r="G25" s="26">
        <f t="shared" si="1"/>
        <v>0</v>
      </c>
      <c r="H25" s="27">
        <f t="shared" si="2"/>
        <v>0</v>
      </c>
    </row>
    <row r="26" spans="1:11" x14ac:dyDescent="0.25">
      <c r="A26" s="22">
        <v>45207</v>
      </c>
      <c r="B26" s="28">
        <v>45213</v>
      </c>
      <c r="C26" s="24"/>
      <c r="D26" s="24"/>
      <c r="E26" s="25"/>
      <c r="F26" s="9">
        <f t="shared" si="0"/>
        <v>0</v>
      </c>
      <c r="G26" s="26">
        <f t="shared" si="1"/>
        <v>0</v>
      </c>
      <c r="H26" s="27">
        <f t="shared" si="2"/>
        <v>0</v>
      </c>
    </row>
    <row r="27" spans="1:11" x14ac:dyDescent="0.25">
      <c r="A27" s="22">
        <v>45214</v>
      </c>
      <c r="B27" s="28">
        <v>45220</v>
      </c>
      <c r="C27" s="24"/>
      <c r="D27" s="24"/>
      <c r="E27" s="25"/>
      <c r="F27" s="9">
        <f t="shared" si="0"/>
        <v>0</v>
      </c>
      <c r="G27" s="26">
        <f t="shared" si="1"/>
        <v>0</v>
      </c>
      <c r="H27" s="27">
        <f t="shared" si="2"/>
        <v>0</v>
      </c>
    </row>
    <row r="28" spans="1:11" x14ac:dyDescent="0.25">
      <c r="A28" s="22">
        <v>45221</v>
      </c>
      <c r="B28" s="28">
        <v>45227</v>
      </c>
      <c r="C28" s="24"/>
      <c r="D28" s="24"/>
      <c r="E28" s="25"/>
      <c r="F28" s="9">
        <f t="shared" si="0"/>
        <v>0</v>
      </c>
      <c r="G28" s="26">
        <f t="shared" si="1"/>
        <v>0</v>
      </c>
      <c r="H28" s="27">
        <f t="shared" si="2"/>
        <v>0</v>
      </c>
    </row>
    <row r="29" spans="1:11" x14ac:dyDescent="0.25">
      <c r="A29" s="22">
        <v>45228</v>
      </c>
      <c r="B29" s="28">
        <v>45234</v>
      </c>
      <c r="C29" s="24"/>
      <c r="D29" s="24"/>
      <c r="E29" s="25"/>
      <c r="F29" s="9">
        <f t="shared" si="0"/>
        <v>0</v>
      </c>
      <c r="G29" s="26">
        <f t="shared" si="1"/>
        <v>0</v>
      </c>
      <c r="H29" s="27">
        <f t="shared" si="2"/>
        <v>0</v>
      </c>
    </row>
    <row r="30" spans="1:11" x14ac:dyDescent="0.25">
      <c r="A30" s="22">
        <v>45235</v>
      </c>
      <c r="B30" s="28">
        <v>45241</v>
      </c>
      <c r="C30" s="24"/>
      <c r="D30" s="24"/>
      <c r="E30" s="25"/>
      <c r="F30" s="9">
        <f t="shared" si="0"/>
        <v>0</v>
      </c>
      <c r="G30" s="26">
        <f t="shared" si="1"/>
        <v>0</v>
      </c>
      <c r="H30" s="27">
        <f t="shared" si="2"/>
        <v>0</v>
      </c>
    </row>
    <row r="31" spans="1:11" x14ac:dyDescent="0.25">
      <c r="A31" s="22">
        <v>45242</v>
      </c>
      <c r="B31" s="28">
        <v>45248</v>
      </c>
      <c r="C31" s="24"/>
      <c r="D31" s="24"/>
      <c r="E31" s="25"/>
      <c r="F31" s="9">
        <f t="shared" si="0"/>
        <v>0</v>
      </c>
      <c r="G31" s="26">
        <f t="shared" si="1"/>
        <v>0</v>
      </c>
      <c r="H31" s="27">
        <f t="shared" si="2"/>
        <v>0</v>
      </c>
    </row>
    <row r="32" spans="1:11" x14ac:dyDescent="0.25">
      <c r="A32" s="22">
        <v>45249</v>
      </c>
      <c r="B32" s="28">
        <v>45255</v>
      </c>
      <c r="C32" s="24"/>
      <c r="D32" s="24"/>
      <c r="E32" s="25"/>
      <c r="F32" s="9">
        <f t="shared" si="0"/>
        <v>0</v>
      </c>
      <c r="G32" s="26">
        <f t="shared" si="1"/>
        <v>0</v>
      </c>
      <c r="H32" s="27">
        <f t="shared" si="2"/>
        <v>0</v>
      </c>
    </row>
    <row r="33" spans="1:8" x14ac:dyDescent="0.25">
      <c r="A33" s="22">
        <v>45256</v>
      </c>
      <c r="B33" s="28">
        <v>45262</v>
      </c>
      <c r="C33" s="24"/>
      <c r="D33" s="24"/>
      <c r="E33" s="25"/>
      <c r="F33" s="9">
        <f t="shared" si="0"/>
        <v>0</v>
      </c>
      <c r="G33" s="26">
        <f t="shared" si="1"/>
        <v>0</v>
      </c>
      <c r="H33" s="27">
        <f t="shared" si="2"/>
        <v>0</v>
      </c>
    </row>
    <row r="34" spans="1:8" x14ac:dyDescent="0.25">
      <c r="A34" s="22">
        <v>45263</v>
      </c>
      <c r="B34" s="28">
        <v>45269</v>
      </c>
      <c r="C34" s="24"/>
      <c r="D34" s="24"/>
      <c r="E34" s="25"/>
      <c r="F34" s="9">
        <f t="shared" si="0"/>
        <v>0</v>
      </c>
      <c r="G34" s="26">
        <f t="shared" si="1"/>
        <v>0</v>
      </c>
      <c r="H34" s="27">
        <f t="shared" si="2"/>
        <v>0</v>
      </c>
    </row>
    <row r="35" spans="1:8" x14ac:dyDescent="0.25">
      <c r="A35" s="22">
        <v>45270</v>
      </c>
      <c r="B35" s="28">
        <v>45276</v>
      </c>
      <c r="C35" s="24"/>
      <c r="D35" s="24"/>
      <c r="E35" s="25"/>
      <c r="F35" s="9">
        <f t="shared" si="0"/>
        <v>0</v>
      </c>
      <c r="G35" s="26">
        <f t="shared" si="1"/>
        <v>0</v>
      </c>
      <c r="H35" s="27">
        <f t="shared" si="2"/>
        <v>0</v>
      </c>
    </row>
    <row r="36" spans="1:8" x14ac:dyDescent="0.25">
      <c r="A36" s="22">
        <v>45277</v>
      </c>
      <c r="B36" s="28">
        <v>45283</v>
      </c>
      <c r="C36" s="24"/>
      <c r="D36" s="24"/>
      <c r="E36" s="25"/>
      <c r="F36" s="9">
        <f t="shared" si="0"/>
        <v>0</v>
      </c>
      <c r="G36" s="26">
        <f t="shared" si="1"/>
        <v>0</v>
      </c>
      <c r="H36" s="27">
        <f t="shared" si="2"/>
        <v>0</v>
      </c>
    </row>
    <row r="37" spans="1:8" x14ac:dyDescent="0.25">
      <c r="A37" s="22">
        <v>45284</v>
      </c>
      <c r="B37" s="28">
        <v>45290</v>
      </c>
      <c r="C37" s="24"/>
      <c r="D37" s="24"/>
      <c r="E37" s="25"/>
      <c r="F37" s="9">
        <f t="shared" si="0"/>
        <v>0</v>
      </c>
      <c r="G37" s="26">
        <f t="shared" si="1"/>
        <v>0</v>
      </c>
      <c r="H37" s="27">
        <f t="shared" si="2"/>
        <v>0</v>
      </c>
    </row>
    <row r="38" spans="1:8" x14ac:dyDescent="0.25">
      <c r="A38" s="22">
        <v>45291</v>
      </c>
      <c r="B38" s="28">
        <v>45297</v>
      </c>
      <c r="C38" s="24"/>
      <c r="D38" s="24"/>
      <c r="E38" s="25"/>
      <c r="F38" s="9">
        <f t="shared" si="0"/>
        <v>0</v>
      </c>
      <c r="G38" s="26">
        <f>IF(OR($B$6="",F$10="",F$12="",C38="",D38="",E38=""),,IF(($B$6*0.7*F38)&gt;$L$5,$L$5,$B$6*0.7*F38))</f>
        <v>0</v>
      </c>
      <c r="H38" s="27">
        <f>IF(OR($B$6="",F$10="",F$12="",C38="",D38="",E38=""),,IF(((($B$6-G38)/F$12)-C38-D38)&lt;0,"0.00",MROUND(((($B$6-G38)/F$12)-C38-D38),0.25)))</f>
        <v>0</v>
      </c>
    </row>
    <row r="39" spans="1:8" x14ac:dyDescent="0.25">
      <c r="A39" s="22">
        <v>45298</v>
      </c>
      <c r="B39" s="28">
        <v>45304</v>
      </c>
      <c r="C39" s="24"/>
      <c r="D39" s="24"/>
      <c r="E39" s="25"/>
      <c r="F39" s="9">
        <f t="shared" si="0"/>
        <v>0</v>
      </c>
      <c r="G39" s="26">
        <f t="shared" si="1"/>
        <v>0</v>
      </c>
      <c r="H39" s="27">
        <f t="shared" si="2"/>
        <v>0</v>
      </c>
    </row>
    <row r="40" spans="1:8" x14ac:dyDescent="0.25">
      <c r="A40" s="22">
        <v>45305</v>
      </c>
      <c r="B40" s="28">
        <v>45311</v>
      </c>
      <c r="C40" s="24"/>
      <c r="D40" s="24"/>
      <c r="E40" s="25"/>
      <c r="F40" s="9">
        <f t="shared" si="0"/>
        <v>0</v>
      </c>
      <c r="G40" s="26">
        <f t="shared" si="1"/>
        <v>0</v>
      </c>
      <c r="H40" s="27">
        <f t="shared" si="2"/>
        <v>0</v>
      </c>
    </row>
    <row r="41" spans="1:8" x14ac:dyDescent="0.25">
      <c r="A41" s="22">
        <v>45312</v>
      </c>
      <c r="B41" s="28">
        <v>45318</v>
      </c>
      <c r="C41" s="24"/>
      <c r="D41" s="24"/>
      <c r="E41" s="25"/>
      <c r="F41" s="9">
        <f t="shared" si="0"/>
        <v>0</v>
      </c>
      <c r="G41" s="26">
        <f t="shared" si="1"/>
        <v>0</v>
      </c>
      <c r="H41" s="27">
        <f t="shared" si="2"/>
        <v>0</v>
      </c>
    </row>
    <row r="42" spans="1:8" x14ac:dyDescent="0.25">
      <c r="A42" s="22">
        <v>45319</v>
      </c>
      <c r="B42" s="28">
        <v>45325</v>
      </c>
      <c r="C42" s="24"/>
      <c r="D42" s="24"/>
      <c r="E42" s="25"/>
      <c r="F42" s="9">
        <f t="shared" si="0"/>
        <v>0</v>
      </c>
      <c r="G42" s="26">
        <f t="shared" si="1"/>
        <v>0</v>
      </c>
      <c r="H42" s="27">
        <f t="shared" si="2"/>
        <v>0</v>
      </c>
    </row>
    <row r="43" spans="1:8" x14ac:dyDescent="0.25">
      <c r="A43" s="22">
        <v>45326</v>
      </c>
      <c r="B43" s="28">
        <v>45332</v>
      </c>
      <c r="C43" s="24"/>
      <c r="D43" s="24"/>
      <c r="E43" s="25"/>
      <c r="F43" s="9">
        <f t="shared" si="0"/>
        <v>0</v>
      </c>
      <c r="G43" s="26">
        <f t="shared" si="1"/>
        <v>0</v>
      </c>
      <c r="H43" s="27">
        <f t="shared" si="2"/>
        <v>0</v>
      </c>
    </row>
    <row r="44" spans="1:8" x14ac:dyDescent="0.25">
      <c r="A44" s="22">
        <v>45333</v>
      </c>
      <c r="B44" s="28">
        <v>45339</v>
      </c>
      <c r="C44" s="24"/>
      <c r="D44" s="24"/>
      <c r="E44" s="25"/>
      <c r="F44" s="9">
        <f t="shared" si="0"/>
        <v>0</v>
      </c>
      <c r="G44" s="26">
        <f t="shared" si="1"/>
        <v>0</v>
      </c>
      <c r="H44" s="27">
        <f t="shared" si="2"/>
        <v>0</v>
      </c>
    </row>
    <row r="45" spans="1:8" x14ac:dyDescent="0.25">
      <c r="A45" s="22">
        <v>45340</v>
      </c>
      <c r="B45" s="28">
        <v>45346</v>
      </c>
      <c r="C45" s="24"/>
      <c r="D45" s="24"/>
      <c r="E45" s="25"/>
      <c r="F45" s="9">
        <f t="shared" si="0"/>
        <v>0</v>
      </c>
      <c r="G45" s="26">
        <f t="shared" si="1"/>
        <v>0</v>
      </c>
      <c r="H45" s="27">
        <f t="shared" si="2"/>
        <v>0</v>
      </c>
    </row>
    <row r="46" spans="1:8" x14ac:dyDescent="0.25">
      <c r="A46" s="22">
        <v>45347</v>
      </c>
      <c r="B46" s="28">
        <v>45353</v>
      </c>
      <c r="C46" s="24"/>
      <c r="D46" s="24"/>
      <c r="E46" s="25"/>
      <c r="F46" s="9">
        <f t="shared" si="0"/>
        <v>0</v>
      </c>
      <c r="G46" s="26">
        <f t="shared" si="1"/>
        <v>0</v>
      </c>
      <c r="H46" s="27">
        <f t="shared" si="2"/>
        <v>0</v>
      </c>
    </row>
    <row r="47" spans="1:8" x14ac:dyDescent="0.25">
      <c r="A47" s="22">
        <v>45354</v>
      </c>
      <c r="B47" s="28">
        <v>45360</v>
      </c>
      <c r="C47" s="24"/>
      <c r="D47" s="24"/>
      <c r="E47" s="25"/>
      <c r="F47" s="9">
        <f t="shared" si="0"/>
        <v>0</v>
      </c>
      <c r="G47" s="26">
        <f t="shared" si="1"/>
        <v>0</v>
      </c>
      <c r="H47" s="27">
        <f t="shared" si="2"/>
        <v>0</v>
      </c>
    </row>
    <row r="48" spans="1:8" x14ac:dyDescent="0.25">
      <c r="A48" s="22">
        <v>45361</v>
      </c>
      <c r="B48" s="28">
        <v>45367</v>
      </c>
      <c r="C48" s="24"/>
      <c r="D48" s="24"/>
      <c r="E48" s="25"/>
      <c r="F48" s="9">
        <f t="shared" si="0"/>
        <v>0</v>
      </c>
      <c r="G48" s="26">
        <f t="shared" si="1"/>
        <v>0</v>
      </c>
      <c r="H48" s="27">
        <f t="shared" si="2"/>
        <v>0</v>
      </c>
    </row>
    <row r="49" spans="1:8" x14ac:dyDescent="0.25">
      <c r="A49" s="22">
        <v>45368</v>
      </c>
      <c r="B49" s="28">
        <v>45374</v>
      </c>
      <c r="C49" s="24"/>
      <c r="D49" s="24"/>
      <c r="E49" s="25"/>
      <c r="F49" s="9">
        <f t="shared" si="0"/>
        <v>0</v>
      </c>
      <c r="G49" s="26">
        <f t="shared" si="1"/>
        <v>0</v>
      </c>
      <c r="H49" s="27">
        <f t="shared" si="2"/>
        <v>0</v>
      </c>
    </row>
    <row r="50" spans="1:8" x14ac:dyDescent="0.25">
      <c r="A50" s="22">
        <v>45375</v>
      </c>
      <c r="B50" s="28">
        <v>45381</v>
      </c>
      <c r="C50" s="24"/>
      <c r="D50" s="24"/>
      <c r="E50" s="25"/>
      <c r="F50" s="9">
        <f t="shared" si="0"/>
        <v>0</v>
      </c>
      <c r="G50" s="26">
        <f t="shared" si="1"/>
        <v>0</v>
      </c>
      <c r="H50" s="27">
        <f t="shared" si="2"/>
        <v>0</v>
      </c>
    </row>
    <row r="51" spans="1:8" x14ac:dyDescent="0.25">
      <c r="A51" s="22">
        <v>45382</v>
      </c>
      <c r="B51" s="28">
        <v>45388</v>
      </c>
      <c r="C51" s="24"/>
      <c r="D51" s="24"/>
      <c r="E51" s="25"/>
      <c r="F51" s="9">
        <f t="shared" si="0"/>
        <v>0</v>
      </c>
      <c r="G51" s="26">
        <f t="shared" si="1"/>
        <v>0</v>
      </c>
      <c r="H51" s="27">
        <f t="shared" si="2"/>
        <v>0</v>
      </c>
    </row>
    <row r="52" spans="1:8" x14ac:dyDescent="0.25">
      <c r="A52" s="22">
        <v>45389</v>
      </c>
      <c r="B52" s="28">
        <v>45395</v>
      </c>
      <c r="C52" s="24"/>
      <c r="D52" s="24"/>
      <c r="E52" s="25"/>
      <c r="F52" s="9">
        <f t="shared" si="0"/>
        <v>0</v>
      </c>
      <c r="G52" s="26">
        <f t="shared" si="1"/>
        <v>0</v>
      </c>
      <c r="H52" s="27">
        <f t="shared" si="2"/>
        <v>0</v>
      </c>
    </row>
    <row r="53" spans="1:8" x14ac:dyDescent="0.25">
      <c r="A53" s="22">
        <v>45396</v>
      </c>
      <c r="B53" s="28">
        <v>45402</v>
      </c>
      <c r="C53" s="24"/>
      <c r="D53" s="24"/>
      <c r="E53" s="25"/>
      <c r="F53" s="9">
        <f t="shared" si="0"/>
        <v>0</v>
      </c>
      <c r="G53" s="26">
        <f t="shared" si="1"/>
        <v>0</v>
      </c>
      <c r="H53" s="27">
        <f t="shared" si="2"/>
        <v>0</v>
      </c>
    </row>
    <row r="54" spans="1:8" x14ac:dyDescent="0.25">
      <c r="A54" s="22">
        <v>45403</v>
      </c>
      <c r="B54" s="28">
        <v>45409</v>
      </c>
      <c r="C54" s="24"/>
      <c r="D54" s="24"/>
      <c r="E54" s="25"/>
      <c r="F54" s="9">
        <f t="shared" si="0"/>
        <v>0</v>
      </c>
      <c r="G54" s="26">
        <f t="shared" si="1"/>
        <v>0</v>
      </c>
      <c r="H54" s="27">
        <f t="shared" si="2"/>
        <v>0</v>
      </c>
    </row>
    <row r="55" spans="1:8" x14ac:dyDescent="0.25">
      <c r="A55" s="22">
        <v>45410</v>
      </c>
      <c r="B55" s="28">
        <v>45416</v>
      </c>
      <c r="C55" s="24"/>
      <c r="D55" s="24"/>
      <c r="E55" s="25"/>
      <c r="F55" s="9">
        <f t="shared" si="0"/>
        <v>0</v>
      </c>
      <c r="G55" s="26">
        <f t="shared" si="1"/>
        <v>0</v>
      </c>
      <c r="H55" s="27">
        <f t="shared" si="2"/>
        <v>0</v>
      </c>
    </row>
    <row r="56" spans="1:8" x14ac:dyDescent="0.25">
      <c r="A56" s="22">
        <v>45417</v>
      </c>
      <c r="B56" s="28">
        <v>45423</v>
      </c>
      <c r="C56" s="24"/>
      <c r="D56" s="24"/>
      <c r="E56" s="25"/>
      <c r="F56" s="9">
        <f t="shared" si="0"/>
        <v>0</v>
      </c>
      <c r="G56" s="26">
        <f t="shared" si="1"/>
        <v>0</v>
      </c>
      <c r="H56" s="27">
        <f t="shared" si="2"/>
        <v>0</v>
      </c>
    </row>
    <row r="57" spans="1:8" x14ac:dyDescent="0.25">
      <c r="A57" s="22">
        <v>45424</v>
      </c>
      <c r="B57" s="28">
        <v>45430</v>
      </c>
      <c r="C57" s="24"/>
      <c r="D57" s="24"/>
      <c r="E57" s="25"/>
      <c r="F57" s="9">
        <f>ROUND(E57/7,2)</f>
        <v>0</v>
      </c>
      <c r="G57" s="26">
        <f t="shared" si="1"/>
        <v>0</v>
      </c>
      <c r="H57" s="27">
        <f t="shared" si="2"/>
        <v>0</v>
      </c>
    </row>
    <row r="58" spans="1:8" x14ac:dyDescent="0.25">
      <c r="A58" s="22">
        <v>45431</v>
      </c>
      <c r="B58" s="28">
        <v>45437</v>
      </c>
      <c r="C58" s="24"/>
      <c r="D58" s="24"/>
      <c r="E58" s="25"/>
      <c r="F58" s="9">
        <f t="shared" si="0"/>
        <v>0</v>
      </c>
      <c r="G58" s="26">
        <f t="shared" si="1"/>
        <v>0</v>
      </c>
      <c r="H58" s="27">
        <f t="shared" si="2"/>
        <v>0</v>
      </c>
    </row>
    <row r="59" spans="1:8" x14ac:dyDescent="0.25">
      <c r="A59" s="22">
        <v>45438</v>
      </c>
      <c r="B59" s="28">
        <v>45444</v>
      </c>
      <c r="C59" s="24"/>
      <c r="D59" s="24"/>
      <c r="E59" s="25"/>
      <c r="F59" s="9">
        <f t="shared" si="0"/>
        <v>0</v>
      </c>
      <c r="G59" s="26">
        <f t="shared" si="1"/>
        <v>0</v>
      </c>
      <c r="H59" s="27">
        <f t="shared" si="2"/>
        <v>0</v>
      </c>
    </row>
    <row r="60" spans="1:8" x14ac:dyDescent="0.25">
      <c r="A60" s="22">
        <v>45445</v>
      </c>
      <c r="B60" s="28">
        <v>45451</v>
      </c>
      <c r="C60" s="24"/>
      <c r="D60" s="24"/>
      <c r="E60" s="25"/>
      <c r="F60" s="9">
        <f t="shared" si="0"/>
        <v>0</v>
      </c>
      <c r="G60" s="26">
        <f t="shared" si="1"/>
        <v>0</v>
      </c>
      <c r="H60" s="27">
        <f t="shared" si="2"/>
        <v>0</v>
      </c>
    </row>
    <row r="61" spans="1:8" x14ac:dyDescent="0.25">
      <c r="A61" s="22">
        <v>45452</v>
      </c>
      <c r="B61" s="28">
        <v>45458</v>
      </c>
      <c r="C61" s="24"/>
      <c r="D61" s="24"/>
      <c r="E61" s="25"/>
      <c r="F61" s="9">
        <f t="shared" si="0"/>
        <v>0</v>
      </c>
      <c r="G61" s="26">
        <f t="shared" si="1"/>
        <v>0</v>
      </c>
      <c r="H61" s="27">
        <f t="shared" si="2"/>
        <v>0</v>
      </c>
    </row>
    <row r="62" spans="1:8" x14ac:dyDescent="0.25">
      <c r="A62" s="22">
        <v>45459</v>
      </c>
      <c r="B62" s="28">
        <v>45465</v>
      </c>
      <c r="C62" s="24"/>
      <c r="D62" s="24"/>
      <c r="E62" s="25"/>
      <c r="F62" s="9">
        <f t="shared" si="0"/>
        <v>0</v>
      </c>
      <c r="G62" s="26">
        <f t="shared" si="1"/>
        <v>0</v>
      </c>
      <c r="H62" s="27">
        <f t="shared" si="2"/>
        <v>0</v>
      </c>
    </row>
    <row r="63" spans="1:8" x14ac:dyDescent="0.25">
      <c r="A63" s="22">
        <v>45466</v>
      </c>
      <c r="B63" s="28">
        <v>45472</v>
      </c>
      <c r="C63" s="24"/>
      <c r="D63" s="24"/>
      <c r="E63" s="25"/>
      <c r="F63" s="9">
        <f t="shared" si="0"/>
        <v>0</v>
      </c>
      <c r="G63" s="26">
        <f t="shared" si="1"/>
        <v>0</v>
      </c>
      <c r="H63" s="27">
        <f t="shared" si="2"/>
        <v>0</v>
      </c>
    </row>
    <row r="64" spans="1:8" x14ac:dyDescent="0.25">
      <c r="A64" s="22">
        <v>45473</v>
      </c>
      <c r="B64" s="28">
        <v>45479</v>
      </c>
      <c r="C64" s="24"/>
      <c r="D64" s="24"/>
      <c r="E64" s="25"/>
      <c r="F64" s="9">
        <f t="shared" si="0"/>
        <v>0</v>
      </c>
      <c r="G64" s="26">
        <f t="shared" si="1"/>
        <v>0</v>
      </c>
      <c r="H64" s="27">
        <f t="shared" si="2"/>
        <v>0</v>
      </c>
    </row>
    <row r="65" spans="1:13" x14ac:dyDescent="0.25">
      <c r="A65" s="22">
        <v>45480</v>
      </c>
      <c r="B65" s="28">
        <v>45486</v>
      </c>
      <c r="C65" s="24"/>
      <c r="D65" s="24"/>
      <c r="E65" s="25"/>
      <c r="F65" s="9">
        <f t="shared" si="0"/>
        <v>0</v>
      </c>
      <c r="G65" s="26">
        <f t="shared" si="1"/>
        <v>0</v>
      </c>
      <c r="H65" s="27">
        <f t="shared" si="2"/>
        <v>0</v>
      </c>
    </row>
    <row r="66" spans="1:13" x14ac:dyDescent="0.25">
      <c r="A66" s="22">
        <v>45487</v>
      </c>
      <c r="B66" s="28">
        <v>45493</v>
      </c>
      <c r="C66" s="24"/>
      <c r="D66" s="24"/>
      <c r="E66" s="25"/>
      <c r="F66" s="9">
        <f t="shared" si="0"/>
        <v>0</v>
      </c>
      <c r="G66" s="26">
        <f t="shared" si="1"/>
        <v>0</v>
      </c>
      <c r="H66" s="27">
        <f t="shared" si="2"/>
        <v>0</v>
      </c>
    </row>
    <row r="67" spans="1:13" x14ac:dyDescent="0.25">
      <c r="A67" s="22">
        <v>45494</v>
      </c>
      <c r="B67" s="28">
        <v>45500</v>
      </c>
      <c r="C67" s="24"/>
      <c r="D67" s="24"/>
      <c r="E67" s="25"/>
      <c r="F67" s="9">
        <f t="shared" si="0"/>
        <v>0</v>
      </c>
      <c r="G67" s="26">
        <f t="shared" si="1"/>
        <v>0</v>
      </c>
      <c r="H67" s="27">
        <f t="shared" si="2"/>
        <v>0</v>
      </c>
    </row>
    <row r="68" spans="1:13" x14ac:dyDescent="0.25">
      <c r="A68" s="2"/>
      <c r="B68" s="2"/>
    </row>
    <row r="70" spans="1:13" ht="17.25" x14ac:dyDescent="0.25">
      <c r="A70" s="41" t="s">
        <v>19</v>
      </c>
      <c r="B70" s="41"/>
      <c r="C70" s="41"/>
      <c r="D70" s="41"/>
      <c r="E70" s="41"/>
      <c r="F70" s="41"/>
      <c r="G70" s="41"/>
      <c r="H70" s="41"/>
      <c r="I70" s="41"/>
      <c r="J70" s="25"/>
    </row>
    <row r="71" spans="1:13" ht="28.9" customHeight="1" x14ac:dyDescent="0.25">
      <c r="A71" s="39" t="s">
        <v>20</v>
      </c>
      <c r="B71" s="39"/>
      <c r="C71" s="39"/>
      <c r="D71" s="39"/>
      <c r="E71" s="39"/>
      <c r="F71" s="39"/>
      <c r="G71" s="39"/>
      <c r="H71" s="39"/>
      <c r="I71" s="39"/>
      <c r="J71" s="25"/>
    </row>
    <row r="72" spans="1:13" ht="31.15" customHeight="1" x14ac:dyDescent="0.25">
      <c r="A72" s="40" t="s">
        <v>21</v>
      </c>
      <c r="B72" s="40"/>
      <c r="C72" s="40"/>
      <c r="D72" s="40"/>
      <c r="E72" s="40"/>
      <c r="F72" s="40"/>
      <c r="G72" s="40"/>
      <c r="H72" s="40"/>
      <c r="I72" s="40"/>
      <c r="J72" s="25"/>
    </row>
    <row r="73" spans="1:13" ht="30.6" customHeight="1" x14ac:dyDescent="0.25">
      <c r="A73" s="40" t="s">
        <v>22</v>
      </c>
      <c r="B73" s="40"/>
      <c r="C73" s="40"/>
      <c r="D73" s="40"/>
      <c r="E73" s="40"/>
      <c r="F73" s="40"/>
      <c r="G73" s="40"/>
      <c r="H73" s="40"/>
      <c r="I73" s="40"/>
      <c r="J73" s="25"/>
    </row>
    <row r="74" spans="1:13" ht="33" customHeight="1" x14ac:dyDescent="0.25">
      <c r="A74" s="41" t="s">
        <v>23</v>
      </c>
      <c r="B74" s="41"/>
      <c r="C74" s="41"/>
      <c r="D74" s="41"/>
      <c r="E74" s="41"/>
      <c r="F74" s="41"/>
      <c r="G74" s="41"/>
      <c r="H74" s="41"/>
      <c r="I74" s="41"/>
      <c r="J74" s="25"/>
    </row>
    <row r="75" spans="1:13" ht="30.6" customHeight="1" x14ac:dyDescent="0.25">
      <c r="A75" s="41" t="s">
        <v>24</v>
      </c>
      <c r="B75" s="41"/>
      <c r="C75" s="41"/>
      <c r="D75" s="41"/>
      <c r="E75" s="41"/>
      <c r="F75" s="41"/>
      <c r="G75" s="41"/>
      <c r="H75" s="41"/>
      <c r="I75" s="41"/>
      <c r="J75" s="25"/>
    </row>
    <row r="76" spans="1:13" x14ac:dyDescent="0.25">
      <c r="A76" s="40" t="s">
        <v>25</v>
      </c>
      <c r="B76" s="40"/>
      <c r="C76" s="40"/>
      <c r="D76" s="40"/>
      <c r="E76" s="40"/>
      <c r="F76" s="40"/>
      <c r="G76" s="40"/>
      <c r="H76" s="40"/>
      <c r="I76" s="40"/>
      <c r="J76" s="25"/>
    </row>
    <row r="77" spans="1:13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</row>
    <row r="78" spans="1:13" x14ac:dyDescent="0.25">
      <c r="A78" s="38" t="s">
        <v>26</v>
      </c>
      <c r="B78" s="38"/>
      <c r="C78" s="38"/>
      <c r="D78" s="38"/>
      <c r="E78" s="38"/>
      <c r="F78" s="38"/>
      <c r="G78" s="38"/>
      <c r="H78" s="38"/>
      <c r="I78" s="38"/>
      <c r="J78" s="29"/>
      <c r="K78" s="30"/>
      <c r="L78" s="30"/>
      <c r="M78" s="30"/>
    </row>
    <row r="79" spans="1:13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</row>
    <row r="80" spans="1:13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</row>
    <row r="81" spans="1:10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</row>
    <row r="82" spans="1:10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</row>
    <row r="83" spans="1:10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</row>
    <row r="84" spans="1:10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</row>
  </sheetData>
  <mergeCells count="13">
    <mergeCell ref="A70:I70"/>
    <mergeCell ref="A1:I1"/>
    <mergeCell ref="A2:I2"/>
    <mergeCell ref="B4:D4"/>
    <mergeCell ref="B5:D5"/>
    <mergeCell ref="B6:D6"/>
    <mergeCell ref="A78:I78"/>
    <mergeCell ref="A71:I71"/>
    <mergeCell ref="A72:I72"/>
    <mergeCell ref="A73:I73"/>
    <mergeCell ref="A74:I74"/>
    <mergeCell ref="A75:I75"/>
    <mergeCell ref="A76:I76"/>
  </mergeCells>
  <dataValidations count="1">
    <dataValidation type="whole" allowBlank="1" showInputMessage="1" showErrorMessage="1" sqref="E15:E67" xr:uid="{FCF582D1-5E36-4E5B-B328-C0E19C941B76}">
      <formula1>1</formula1>
      <formula2>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TTD</vt:lpstr>
      <vt:lpstr>TPD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Venable, Toby Brooke</dc:creator>
  <cp:lastModifiedBy>Melissa Sturgeon</cp:lastModifiedBy>
  <dcterms:created xsi:type="dcterms:W3CDTF">2023-07-18T20:58:09Z</dcterms:created>
  <dcterms:modified xsi:type="dcterms:W3CDTF">2024-02-23T18:18:54Z</dcterms:modified>
</cp:coreProperties>
</file>